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mments2.xml" ContentType="application/vnd.openxmlformats-officedocument.spreadsheetml.comments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30" windowWidth="15480" windowHeight="11640" activeTab="1"/>
  </bookViews>
  <sheets>
    <sheet name="prezenční listina" sheetId="1" r:id="rId1"/>
    <sheet name="vyúčtování akce" sheetId="4" r:id="rId2"/>
    <sheet name="vyúčtování tábora" sheetId="5" r:id="rId3"/>
    <sheet name="Cestovní příkaz - výpočet" sheetId="6" r:id="rId4"/>
    <sheet name="Příklad vyplnění" sheetId="7" r:id="rId5"/>
  </sheets>
  <calcPr calcId="125725"/>
</workbook>
</file>

<file path=xl/calcChain.xml><?xml version="1.0" encoding="utf-8"?>
<calcChain xmlns="http://schemas.openxmlformats.org/spreadsheetml/2006/main">
  <c r="B31" i="4"/>
  <c r="B32" s="1"/>
  <c r="AI45" i="7"/>
  <c r="X61"/>
  <c r="Z61"/>
  <c r="X58"/>
  <c r="Z58"/>
  <c r="P58"/>
  <c r="P56"/>
  <c r="X56"/>
  <c r="Z56"/>
  <c r="X54"/>
  <c r="Z54"/>
  <c r="P54"/>
  <c r="X50"/>
  <c r="Z50"/>
  <c r="P50"/>
  <c r="AI49"/>
  <c r="X61" i="6"/>
  <c r="Z61"/>
  <c r="P58"/>
  <c r="X58"/>
  <c r="Z58"/>
  <c r="X56"/>
  <c r="Z56"/>
  <c r="P56"/>
  <c r="P54"/>
  <c r="X54"/>
  <c r="Z54"/>
  <c r="X52"/>
  <c r="Z52"/>
  <c r="P52"/>
  <c r="P50"/>
  <c r="X50"/>
  <c r="Z50"/>
  <c r="P48"/>
  <c r="X48"/>
  <c r="AI45"/>
  <c r="AI49"/>
  <c r="B31" i="5"/>
  <c r="B32" s="1"/>
  <c r="B24"/>
  <c r="B20"/>
  <c r="B38"/>
  <c r="H17"/>
  <c r="G17"/>
  <c r="F17"/>
  <c r="E17"/>
  <c r="D17"/>
  <c r="C17"/>
  <c r="B17"/>
  <c r="I17"/>
  <c r="B7"/>
  <c r="I16"/>
  <c r="I15"/>
  <c r="I14"/>
  <c r="I13"/>
  <c r="I12"/>
  <c r="I11"/>
  <c r="I10"/>
  <c r="J6"/>
  <c r="J2"/>
  <c r="J6" i="4"/>
  <c r="B24"/>
  <c r="B20"/>
  <c r="B38"/>
  <c r="I15"/>
  <c r="I11"/>
  <c r="I12"/>
  <c r="I14"/>
  <c r="B17"/>
  <c r="I17"/>
  <c r="B7"/>
  <c r="C17"/>
  <c r="D17"/>
  <c r="E17"/>
  <c r="F17"/>
  <c r="G17"/>
  <c r="H17"/>
  <c r="J2"/>
  <c r="I13"/>
  <c r="I16"/>
  <c r="I10"/>
  <c r="B40"/>
  <c r="B39"/>
  <c r="B29"/>
  <c r="B41"/>
  <c r="B36"/>
  <c r="B40" i="5"/>
  <c r="B39"/>
  <c r="B29"/>
  <c r="B41"/>
  <c r="B36"/>
  <c r="B33" i="4"/>
  <c r="B27"/>
  <c r="B27" i="5"/>
  <c r="B33"/>
  <c r="P48" i="7"/>
  <c r="X48"/>
  <c r="P52"/>
  <c r="X52"/>
  <c r="Z52"/>
  <c r="X60" i="6"/>
  <c r="X62"/>
  <c r="Z48"/>
  <c r="Z60"/>
  <c r="Z62"/>
  <c r="L35"/>
  <c r="Z48" i="7"/>
  <c r="X60"/>
  <c r="X62"/>
  <c r="Z60"/>
  <c r="Z62"/>
  <c r="L35"/>
</calcChain>
</file>

<file path=xl/comments1.xml><?xml version="1.0" encoding="utf-8"?>
<comments xmlns="http://schemas.openxmlformats.org/spreadsheetml/2006/main">
  <authors>
    <author>Hynek Cígler</author>
  </authors>
  <commentList>
    <comment ref="B2" authorId="0">
      <text>
        <r>
          <rPr>
            <sz val="8"/>
            <color indexed="81"/>
            <rFont val="Tahoma"/>
            <family val="2"/>
            <charset val="238"/>
          </rPr>
          <t>Vepiš název akce.</t>
        </r>
      </text>
    </comment>
    <comment ref="J2" authorId="0">
      <text>
        <r>
          <rPr>
            <sz val="8"/>
            <color indexed="81"/>
            <rFont val="Tahoma"/>
            <family val="2"/>
            <charset val="238"/>
          </rPr>
          <t>Automatický součet celkového počtu účastníků.</t>
        </r>
      </text>
    </comment>
    <comment ref="H3" authorId="0">
      <text>
        <r>
          <rPr>
            <sz val="8"/>
            <color indexed="81"/>
            <rFont val="Tahoma"/>
            <family val="2"/>
            <charset val="238"/>
          </rPr>
          <t>Vepiš počet účastníků do 26 let.</t>
        </r>
      </text>
    </comment>
    <comment ref="J3" authorId="0">
      <text>
        <r>
          <rPr>
            <sz val="8"/>
            <color indexed="81"/>
            <rFont val="Tahoma"/>
            <family val="2"/>
            <charset val="238"/>
          </rPr>
          <t>Vepiš počet účastníků nad 26 let věku.</t>
        </r>
      </text>
    </comment>
    <comment ref="B4" authorId="0">
      <text>
        <r>
          <rPr>
            <sz val="8"/>
            <color indexed="81"/>
            <rFont val="Tahoma"/>
            <family val="2"/>
            <charset val="238"/>
          </rPr>
          <t>Vepiš místo konání akce (oblast, město či alespoň kraj).</t>
        </r>
      </text>
    </comment>
    <comment ref="H4" authorId="0">
      <text>
        <r>
          <rPr>
            <sz val="8"/>
            <color indexed="81"/>
            <rFont val="Tahoma"/>
            <family val="2"/>
            <charset val="238"/>
          </rPr>
          <t>Vepiš termín konání akce ve formátu od-do.</t>
        </r>
      </text>
    </comment>
    <comment ref="I6" authorId="0">
      <text>
        <r>
          <rPr>
            <sz val="8"/>
            <color indexed="81"/>
            <rFont val="Tahoma"/>
            <family val="2"/>
            <charset val="238"/>
          </rPr>
          <t>Vepiš počet dní, které akce trvala (např. pátek-neděle jsou tři dny).</t>
        </r>
      </text>
    </comment>
    <comment ref="B7" authorId="0">
      <text>
        <r>
          <rPr>
            <sz val="8"/>
            <color indexed="81"/>
            <rFont val="Tahoma"/>
            <family val="2"/>
            <charset val="238"/>
          </rPr>
          <t>Celkové náklady na akci.</t>
        </r>
      </text>
    </comment>
    <comment ref="A9" authorId="0">
      <text>
        <r>
          <rPr>
            <sz val="8"/>
            <color indexed="81"/>
            <rFont val="Tahoma"/>
            <family val="2"/>
            <charset val="238"/>
          </rPr>
          <t xml:space="preserve">Do tabulky vepiš náklady, rozdělené podle typu a strany, na níž je příslušný daňový doklad nalepený.
Strany vyúčtování pro přehlednost raději ještě očísluj.
</t>
        </r>
        <r>
          <rPr>
            <b/>
            <sz val="8"/>
            <color indexed="81"/>
            <rFont val="Tahoma"/>
            <family val="2"/>
            <charset val="238"/>
          </rPr>
          <t>Chceš-li doplnit typ nákladů</t>
        </r>
        <r>
          <rPr>
            <sz val="8"/>
            <color indexed="81"/>
            <rFont val="Tahoma"/>
            <family val="2"/>
            <charset val="238"/>
          </rPr>
          <t xml:space="preserve"> (např. "vybavení"), klikni pravým tlačítkem do záhlaví některého z prostředních řádků (např. ř. 14), a vyber možnost "vložit buňky". Následně řádek pojmenuj. Všechny automatické součty a operace tabulky zůstanou zachované beze změny.
</t>
        </r>
        <r>
          <rPr>
            <b/>
            <sz val="8"/>
            <color indexed="81"/>
            <rFont val="Tahoma"/>
            <family val="2"/>
            <charset val="238"/>
          </rPr>
          <t>Obdobně vložíš další stranu vyúčtování</t>
        </r>
        <r>
          <rPr>
            <sz val="8"/>
            <color indexed="81"/>
            <rFont val="Tahoma"/>
            <family val="2"/>
            <charset val="238"/>
          </rPr>
          <t xml:space="preserve"> (klikni pravým tlačítkem do záhlaví některého z prosředních sloupců, např. F, a vyber "vložit buňky"; následně změň číslování stran).</t>
        </r>
      </text>
    </comment>
    <comment ref="B20" authorId="0">
      <text>
        <r>
          <rPr>
            <sz val="8"/>
            <color indexed="81"/>
            <rFont val="Tahoma"/>
            <family val="2"/>
            <charset val="238"/>
          </rPr>
          <t>Příspěvky účastníků na akci - součet účastnických příspěvků a sumy, kterou si sami platili za dopravu.</t>
        </r>
      </text>
    </comment>
    <comment ref="E21" authorId="0">
      <text>
        <r>
          <rPr>
            <sz val="8"/>
            <color indexed="81"/>
            <rFont val="Tahoma"/>
            <family val="2"/>
            <charset val="238"/>
          </rPr>
          <t>Sem můžeš vložit komentář pro hospodáře SPJF k vyúčtování.</t>
        </r>
      </text>
    </comment>
    <comment ref="B22" authorId="0">
      <text>
        <r>
          <rPr>
            <sz val="8"/>
            <color indexed="81"/>
            <rFont val="Tahoma"/>
            <family val="2"/>
            <charset val="238"/>
          </rPr>
          <t>Sem vepiš velikost vybraných příspěvků na akci.</t>
        </r>
      </text>
    </comment>
    <comment ref="B23" authorId="0">
      <text>
        <r>
          <rPr>
            <sz val="8"/>
            <color indexed="81"/>
            <rFont val="Tahoma"/>
            <family val="2"/>
            <charset val="238"/>
          </rPr>
          <t>Sem vepiš, jakou celkovou částkou si účastníci sami hradili jízdné (sečti tedy hodnotu všech jízdenek a odečti, kolik z této částky jsi jim proplatil(a) z dotací.</t>
        </r>
      </text>
    </comment>
    <comment ref="B24" authorId="0">
      <text>
        <r>
          <rPr>
            <sz val="8"/>
            <color indexed="81"/>
            <rFont val="Tahoma"/>
            <family val="2"/>
            <charset val="238"/>
          </rPr>
          <t>Příspěvky účatsníků na akci - součet účastnických příspěvků a sumy, kterou si sami platili za dopravu.</t>
        </r>
      </text>
    </comment>
    <comment ref="B27" authorId="0">
      <text>
        <r>
          <rPr>
            <sz val="8"/>
            <color indexed="81"/>
            <rFont val="Tahoma"/>
            <family val="2"/>
            <charset val="238"/>
          </rPr>
          <t xml:space="preserve">Zde je uveden pouhý rozdíl mezi výší příspěvků účastníků (účastnické příspěvky i příspěvky na dopravu) a nákladů na akci, nikoliv výsledná výše dotace. 
Jedná se tedy pouze o </t>
        </r>
        <r>
          <rPr>
            <b/>
            <sz val="8"/>
            <color indexed="81"/>
            <rFont val="Tahoma"/>
            <family val="2"/>
            <charset val="238"/>
          </rPr>
          <t>navrhovanou výši dotace</t>
        </r>
        <r>
          <rPr>
            <sz val="8"/>
            <color indexed="81"/>
            <rFont val="Tahoma"/>
            <family val="2"/>
            <charset val="238"/>
          </rPr>
          <t>.
Pokud je tato částka vyšší, než částka "max. dotace na akci" (vypočtená jako součin dnů, účastníků a buňky "max. dotace na den"), musíš zvýšit účastnické příspěvky či příspěvky na dopravu.</t>
        </r>
      </text>
    </comment>
    <comment ref="B29" authorId="0">
      <text>
        <r>
          <rPr>
            <sz val="8"/>
            <color indexed="81"/>
            <rFont val="Tahoma"/>
            <family val="2"/>
            <charset val="238"/>
          </rPr>
          <t>Podíl dotace na celkových příjmech na akci.
Nesmí být vyšší, než říká dotační program SPJF na akce - tedy 70 %.</t>
        </r>
      </text>
    </comment>
    <comment ref="B30" authorId="0">
      <text>
        <r>
          <rPr>
            <sz val="8"/>
            <color indexed="81"/>
            <rFont val="Tahoma"/>
            <family val="2"/>
            <charset val="238"/>
          </rPr>
          <t>Sem vepiš výši dotace na člověka a den (pro rok 2013 to je 20 Kč).</t>
        </r>
      </text>
    </comment>
    <comment ref="B31" authorId="0">
      <text>
        <r>
          <rPr>
            <sz val="8"/>
            <color indexed="81"/>
            <rFont val="Tahoma"/>
            <family val="2"/>
            <charset val="238"/>
          </rPr>
          <t>Součin "max. dotace na den", počtu dní a počtu účastníků. 
Tedy maximální dotace, kterou teoreticky můžeš získat.</t>
        </r>
      </text>
    </comment>
    <comment ref="B32" authorId="0">
      <text>
        <r>
          <rPr>
            <sz val="8"/>
            <color indexed="81"/>
            <rFont val="Tahoma"/>
            <family val="2"/>
            <charset val="238"/>
          </rPr>
          <t>Toto políčko slouží pro závěrečnou kontrolu. 
Pokud dotaci získat nelze, zkontroluj ostatní údaje - zda dotace nekryje více než 70 % nákladů na akci, nebo zda nežádáš o více peněz než můžeš (v závislosti na počtu lidí, dnů a výši maximální dotace na den).</t>
        </r>
      </text>
    </comment>
    <comment ref="B33" authorId="0">
      <text>
        <r>
          <rPr>
            <sz val="8"/>
            <color indexed="81"/>
            <rFont val="Tahoma"/>
            <family val="2"/>
            <charset val="238"/>
          </rPr>
          <t xml:space="preserve">Zde je uveden pouhý rozdíl mezi výší příspěvků účastníků (účastnické příspěvky i příspěvky na dopravu) a nákladů na akci, nikoliv výsledná výše dotace. 
Jedná se tedy pouze o </t>
        </r>
        <r>
          <rPr>
            <b/>
            <sz val="8"/>
            <color indexed="81"/>
            <rFont val="Tahoma"/>
            <family val="2"/>
            <charset val="238"/>
          </rPr>
          <t>navrhovanou výši dotace</t>
        </r>
        <r>
          <rPr>
            <sz val="8"/>
            <color indexed="81"/>
            <rFont val="Tahoma"/>
            <family val="2"/>
            <charset val="238"/>
          </rPr>
          <t>.
Pokud je tato částka vyšší, než částka "max. dotace na akci" (vypočtená jako součin dnů, účastníků a buňky "max. dotace na den"), musíš zvýšit účastnické příspěvky či příspěvky na dopravu.</t>
        </r>
      </text>
    </comment>
    <comment ref="B36" authorId="0">
      <text>
        <r>
          <rPr>
            <sz val="8"/>
            <color indexed="81"/>
            <rFont val="Tahoma"/>
            <family val="2"/>
            <charset val="238"/>
          </rPr>
          <t>Vždy se rovná nule - akce nemůže být zisková ani ztrátová.</t>
        </r>
      </text>
    </comment>
    <comment ref="B41" authorId="0">
      <text>
        <r>
          <rPr>
            <sz val="8"/>
            <color indexed="81"/>
            <rFont val="Tahoma"/>
            <family val="2"/>
            <charset val="238"/>
          </rPr>
          <t>Musí se vždy rovnat nule.</t>
        </r>
      </text>
    </comment>
  </commentList>
</comments>
</file>

<file path=xl/comments2.xml><?xml version="1.0" encoding="utf-8"?>
<comments xmlns="http://schemas.openxmlformats.org/spreadsheetml/2006/main">
  <authors>
    <author>Hynek Cígler</author>
  </authors>
  <commentList>
    <comment ref="B2" authorId="0">
      <text>
        <r>
          <rPr>
            <sz val="8"/>
            <color indexed="81"/>
            <rFont val="Tahoma"/>
            <family val="2"/>
            <charset val="238"/>
          </rPr>
          <t>Vepiš název akce.</t>
        </r>
      </text>
    </comment>
    <comment ref="J2" authorId="0">
      <text>
        <r>
          <rPr>
            <sz val="8"/>
            <color indexed="81"/>
            <rFont val="Tahoma"/>
            <family val="2"/>
            <charset val="238"/>
          </rPr>
          <t>Automatický součet celkového počtu účastníků.</t>
        </r>
      </text>
    </comment>
    <comment ref="H3" authorId="0">
      <text>
        <r>
          <rPr>
            <sz val="8"/>
            <color indexed="81"/>
            <rFont val="Tahoma"/>
            <family val="2"/>
            <charset val="238"/>
          </rPr>
          <t>Vepiš počet účastníků do 26 let.</t>
        </r>
      </text>
    </comment>
    <comment ref="J3" authorId="0">
      <text>
        <r>
          <rPr>
            <sz val="8"/>
            <color indexed="81"/>
            <rFont val="Tahoma"/>
            <family val="2"/>
            <charset val="238"/>
          </rPr>
          <t>Vepiš počet účastníků nad 26 let věku.</t>
        </r>
      </text>
    </comment>
    <comment ref="B4" authorId="0">
      <text>
        <r>
          <rPr>
            <sz val="8"/>
            <color indexed="81"/>
            <rFont val="Tahoma"/>
            <family val="2"/>
            <charset val="238"/>
          </rPr>
          <t>Vepiš místo konání akce (oblast, město či alespoň kraj).</t>
        </r>
      </text>
    </comment>
    <comment ref="H4" authorId="0">
      <text>
        <r>
          <rPr>
            <sz val="8"/>
            <color indexed="81"/>
            <rFont val="Tahoma"/>
            <family val="2"/>
            <charset val="238"/>
          </rPr>
          <t>Vepiš termín konání akce ve formátu od-do.</t>
        </r>
      </text>
    </comment>
    <comment ref="I6" authorId="0">
      <text>
        <r>
          <rPr>
            <sz val="8"/>
            <color indexed="81"/>
            <rFont val="Tahoma"/>
            <family val="2"/>
            <charset val="238"/>
          </rPr>
          <t>Vepiš počet dní, které tábor trval (např. pátek-neděle jsou tři dny).</t>
        </r>
      </text>
    </comment>
    <comment ref="B7" authorId="0">
      <text>
        <r>
          <rPr>
            <sz val="8"/>
            <color indexed="81"/>
            <rFont val="Tahoma"/>
            <family val="2"/>
            <charset val="238"/>
          </rPr>
          <t>Celkové náklady na tábor.</t>
        </r>
      </text>
    </comment>
    <comment ref="A9" authorId="0">
      <text>
        <r>
          <rPr>
            <sz val="8"/>
            <color indexed="81"/>
            <rFont val="Tahoma"/>
            <family val="2"/>
            <charset val="238"/>
          </rPr>
          <t xml:space="preserve">Do tabulky vepiš náklady, rozdělené podle typu a strany, na níž je příslušný daňový doklad nalepený.
Strany vyúčtování pro přehlednost raději ještě očísluj.
</t>
        </r>
        <r>
          <rPr>
            <b/>
            <sz val="8"/>
            <color indexed="81"/>
            <rFont val="Tahoma"/>
            <family val="2"/>
            <charset val="238"/>
          </rPr>
          <t>Chceš-li doplnit typ nákladů</t>
        </r>
        <r>
          <rPr>
            <sz val="8"/>
            <color indexed="81"/>
            <rFont val="Tahoma"/>
            <family val="2"/>
            <charset val="238"/>
          </rPr>
          <t xml:space="preserve"> (např. "vybavení"), klikni pravým tlačítkem do záhlaví některého z prostředních řádků (např. ř. 14), a vyber možnost "vložit buňky". Následně řádek pojmenuj. Všechny automatické součty a operace tabulky zůstanou zachované beze změny.
</t>
        </r>
        <r>
          <rPr>
            <b/>
            <sz val="8"/>
            <color indexed="81"/>
            <rFont val="Tahoma"/>
            <family val="2"/>
            <charset val="238"/>
          </rPr>
          <t>Obdobně vložíš další stranu vyúčtování</t>
        </r>
        <r>
          <rPr>
            <sz val="8"/>
            <color indexed="81"/>
            <rFont val="Tahoma"/>
            <family val="2"/>
            <charset val="238"/>
          </rPr>
          <t xml:space="preserve"> (klikni pravým tlačítkem do záhlaví některého z prosředních sloupců, např. F, a vyber "vložit buňky"; následně změň číslování stran).</t>
        </r>
      </text>
    </comment>
    <comment ref="I17" authorId="0">
      <text>
        <r>
          <rPr>
            <sz val="8"/>
            <color indexed="81"/>
            <rFont val="Tahoma"/>
            <family val="2"/>
            <charset val="238"/>
          </rPr>
          <t>Celkové náklady na tábor.</t>
        </r>
      </text>
    </comment>
    <comment ref="B20" authorId="0">
      <text>
        <r>
          <rPr>
            <sz val="8"/>
            <color indexed="81"/>
            <rFont val="Tahoma"/>
            <family val="2"/>
            <charset val="238"/>
          </rPr>
          <t>Příspěvky účastníků na tábor - součet účastnických příspěvků a případných dalších příspěvků, které do nákladů tábora počítáš (jízdné aj.).</t>
        </r>
      </text>
    </comment>
    <comment ref="E21" authorId="0">
      <text>
        <r>
          <rPr>
            <sz val="8"/>
            <color indexed="81"/>
            <rFont val="Tahoma"/>
            <family val="2"/>
            <charset val="238"/>
          </rPr>
          <t>Sem vlož komentář pro hospodáře SPJF k vyúčtování.</t>
        </r>
      </text>
    </comment>
    <comment ref="B22" authorId="0">
      <text>
        <r>
          <rPr>
            <sz val="8"/>
            <color indexed="81"/>
            <rFont val="Tahoma"/>
            <family val="2"/>
            <charset val="238"/>
          </rPr>
          <t>Sem vepiš velikost vybraných příspěvků na akci.</t>
        </r>
      </text>
    </comment>
    <comment ref="B23" authorId="0">
      <text>
        <r>
          <rPr>
            <sz val="8"/>
            <color indexed="81"/>
            <rFont val="Tahoma"/>
            <family val="2"/>
            <charset val="238"/>
          </rPr>
          <t>Sem patří případné další příspěvky na tábor (vedoucí, jízdné atd.).</t>
        </r>
      </text>
    </comment>
    <comment ref="B24" authorId="0">
      <text>
        <r>
          <rPr>
            <sz val="8"/>
            <color indexed="81"/>
            <rFont val="Tahoma"/>
            <family val="2"/>
            <charset val="238"/>
          </rPr>
          <t>Příspěvky účatsníků na akci - součet účastnických příspěvků a sumy, kterou si sami platili za dopravu.</t>
        </r>
      </text>
    </comment>
    <comment ref="B27" authorId="0">
      <text>
        <r>
          <rPr>
            <sz val="8"/>
            <color indexed="81"/>
            <rFont val="Tahoma"/>
            <family val="2"/>
            <charset val="238"/>
          </rPr>
          <t xml:space="preserve">Zde je uveden pouhý rozdíl mezi výší příspěvků účastníků  a nákladů na tábor, nikoliv výsledná výše dotace. 
Jedná se tedy pouze o </t>
        </r>
        <r>
          <rPr>
            <b/>
            <sz val="8"/>
            <color indexed="81"/>
            <rFont val="Tahoma"/>
            <family val="2"/>
            <charset val="238"/>
          </rPr>
          <t>navrhovanou výši dotace</t>
        </r>
        <r>
          <rPr>
            <sz val="8"/>
            <color indexed="81"/>
            <rFont val="Tahoma"/>
            <family val="2"/>
            <charset val="238"/>
          </rPr>
          <t>.
Pokud je tato částka vyšší, než částka "max. dotace na tábor" (vypočtená jako součin dnů, účastníků a buňky "max. dotace na den"), musíš zvýšit příspěvky na tábor.</t>
        </r>
      </text>
    </comment>
    <comment ref="B29" authorId="0">
      <text>
        <r>
          <rPr>
            <sz val="8"/>
            <color indexed="81"/>
            <rFont val="Tahoma"/>
            <family val="2"/>
            <charset val="238"/>
          </rPr>
          <t>Podíl dotace na celkových příjmech na tábor.
Nesmí být vyšší, než říká dotační program SPJF na akce - tedy 70 %.</t>
        </r>
      </text>
    </comment>
    <comment ref="B30" authorId="0">
      <text>
        <r>
          <rPr>
            <sz val="8"/>
            <color indexed="81"/>
            <rFont val="Tahoma"/>
            <family val="2"/>
            <charset val="238"/>
          </rPr>
          <t>Sem vepiš výši dotace na člověka a den (pro rok 2013 to je 25 Kč na tábory).</t>
        </r>
      </text>
    </comment>
    <comment ref="B31" authorId="0">
      <text>
        <r>
          <rPr>
            <sz val="8"/>
            <color indexed="81"/>
            <rFont val="Tahoma"/>
            <family val="2"/>
            <charset val="238"/>
          </rPr>
          <t>Součin "max. dotace na den", počtu dní a počtu účastníků. 
Tedy maximální dotace, kterou teoreticky můžeš získat.</t>
        </r>
      </text>
    </comment>
    <comment ref="B32" authorId="0">
      <text>
        <r>
          <rPr>
            <sz val="8"/>
            <color indexed="81"/>
            <rFont val="Tahoma"/>
            <family val="2"/>
            <charset val="238"/>
          </rPr>
          <t>Toto políčko slouží pro závěrečnou kontrolu. 
Pokud dotaci získat nelze, zkontroluj ostatní údaje - zda dotace nekryje více než 70 % nákladů na tábor nebo zda nežádáš o více peněz než můžeš (v závislosti na počtu lidí, dnů a výši maximální dotace na den).</t>
        </r>
      </text>
    </comment>
    <comment ref="B33" authorId="0">
      <text>
        <r>
          <rPr>
            <sz val="8"/>
            <color indexed="81"/>
            <rFont val="Tahoma"/>
            <family val="2"/>
            <charset val="238"/>
          </rPr>
          <t xml:space="preserve">Zde je uveden pouhý rozdíl mezi výší příspěvků účastníků a nákladů na tábor, nikoliv výsledná výše dotace. 
Jedná se tedy pouze o </t>
        </r>
        <r>
          <rPr>
            <b/>
            <sz val="8"/>
            <color indexed="81"/>
            <rFont val="Tahoma"/>
            <family val="2"/>
            <charset val="238"/>
          </rPr>
          <t>navrhovanou výši dotace</t>
        </r>
        <r>
          <rPr>
            <sz val="8"/>
            <color indexed="81"/>
            <rFont val="Tahoma"/>
            <family val="2"/>
            <charset val="238"/>
          </rPr>
          <t>.
Pokud je tato částka vyšší, než částka "max. dotace na tábor" (vypočtená jako součin dnů, účastníků a buňky "max. dotace na den"), musíš zvýšit příspěvky.</t>
        </r>
      </text>
    </comment>
    <comment ref="B36" authorId="0">
      <text>
        <r>
          <rPr>
            <sz val="8"/>
            <color indexed="81"/>
            <rFont val="Tahoma"/>
            <family val="2"/>
            <charset val="238"/>
          </rPr>
          <t>Vždy se rovná nule - tábor nemůže být ziskový ani ztrátový.</t>
        </r>
      </text>
    </comment>
    <comment ref="B41" authorId="0">
      <text>
        <r>
          <rPr>
            <sz val="8"/>
            <color indexed="81"/>
            <rFont val="Tahoma"/>
            <family val="2"/>
            <charset val="238"/>
          </rPr>
          <t>Musí se vždy rovnat nule.</t>
        </r>
      </text>
    </comment>
  </commentList>
</comments>
</file>

<file path=xl/sharedStrings.xml><?xml version="1.0" encoding="utf-8"?>
<sst xmlns="http://schemas.openxmlformats.org/spreadsheetml/2006/main" count="322" uniqueCount="176">
  <si>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</si>
  <si>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</si>
  <si>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</si>
  <si>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</si>
  <si>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</si>
  <si>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</si>
  <si>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</si>
  <si>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</si>
  <si>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</si>
  <si>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</si>
  <si>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</si>
  <si>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</si>
  <si>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</si>
  <si>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</si>
  <si>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</si>
  <si>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</si>
  <si>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</si>
  <si>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</si>
  <si>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</si>
  <si>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</si>
  <si>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</si>
  <si>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</si>
  <si>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</si>
  <si>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</si>
  <si>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</si>
  <si>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</si>
  <si>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27.</t>
  </si>
  <si>
    <t>28.</t>
  </si>
  <si>
    <t>29.</t>
  </si>
  <si>
    <t>30.</t>
  </si>
  <si>
    <t>Místo konání:</t>
  </si>
  <si>
    <t>Počet účastníků:</t>
  </si>
  <si>
    <t>do 26 let:</t>
  </si>
  <si>
    <t>nad 26 let:</t>
  </si>
  <si>
    <t>jméno</t>
  </si>
  <si>
    <t>příjmení</t>
  </si>
  <si>
    <t>ulice</t>
  </si>
  <si>
    <t>město</t>
  </si>
  <si>
    <t>PSČ</t>
  </si>
  <si>
    <t>podpis</t>
  </si>
  <si>
    <t>Název akce:</t>
  </si>
  <si>
    <t xml:space="preserve">Datum: </t>
  </si>
  <si>
    <t>Sdružení přátel Jaroslava Foglara</t>
  </si>
  <si>
    <t>do 26:</t>
  </si>
  <si>
    <t>nad 26</t>
  </si>
  <si>
    <t>Délka akce:</t>
  </si>
  <si>
    <t>Náklady:</t>
  </si>
  <si>
    <t>strana 1</t>
  </si>
  <si>
    <t>strana 2</t>
  </si>
  <si>
    <t>strana 3</t>
  </si>
  <si>
    <t>strana 4</t>
  </si>
  <si>
    <t>strana 5</t>
  </si>
  <si>
    <t>strana 6</t>
  </si>
  <si>
    <t>strana 7</t>
  </si>
  <si>
    <t>celkem</t>
  </si>
  <si>
    <t>nájem:</t>
  </si>
  <si>
    <t>potraviny:</t>
  </si>
  <si>
    <t>spotřební materiál:</t>
  </si>
  <si>
    <t>celkem:</t>
  </si>
  <si>
    <t>Příspěvky:</t>
  </si>
  <si>
    <t>účastnické příspěvky:</t>
  </si>
  <si>
    <t>příspěvek na dopravu:</t>
  </si>
  <si>
    <t>Rozvaha:</t>
  </si>
  <si>
    <t>náklady:</t>
  </si>
  <si>
    <t>Výše dotace:</t>
  </si>
  <si>
    <t>Datum:</t>
  </si>
  <si>
    <t>cestovné:</t>
  </si>
  <si>
    <t>ceny v soutěžích:</t>
  </si>
  <si>
    <t>další služby:</t>
  </si>
  <si>
    <t>dotace činní:</t>
  </si>
  <si>
    <t>max. dotace na den:</t>
  </si>
  <si>
    <t>max. dotace na akci:</t>
  </si>
  <si>
    <t>datum nar.</t>
  </si>
  <si>
    <t>hosp. výsledek:</t>
  </si>
  <si>
    <t>Příspěvky celkem:</t>
  </si>
  <si>
    <t>očekávaná dotace:</t>
  </si>
  <si>
    <t>Poznámky:</t>
  </si>
  <si>
    <t>tuto dotaci získat:</t>
  </si>
  <si>
    <t>příspěvky účastníků:</t>
  </si>
  <si>
    <t>Název tábora:</t>
  </si>
  <si>
    <t>další příspěvky:</t>
  </si>
  <si>
    <t>max. dotace na tábor:</t>
  </si>
  <si>
    <t>do 18:</t>
  </si>
  <si>
    <t>nad 18:</t>
  </si>
  <si>
    <t>CESTOVNÍ PŘÍKAZ</t>
  </si>
  <si>
    <t>číslo smlouvy:</t>
  </si>
  <si>
    <t>příjmení, jméno:</t>
  </si>
  <si>
    <t>bydliště:</t>
  </si>
  <si>
    <t>telefon / mobil:</t>
  </si>
  <si>
    <t>Počátek cesty</t>
  </si>
  <si>
    <t>Místo jednání</t>
  </si>
  <si>
    <t>Účel cesty</t>
  </si>
  <si>
    <t>Konec cesty</t>
  </si>
  <si>
    <t>Spolucestující:</t>
  </si>
  <si>
    <t>Určený dopravní prostředek:</t>
  </si>
  <si>
    <t xml:space="preserve">AUV: </t>
  </si>
  <si>
    <t xml:space="preserve">SPZ: </t>
  </si>
  <si>
    <t>Předpokládaná částka výdajů Kč:</t>
  </si>
  <si>
    <t>Povolená záloha Kč:</t>
  </si>
  <si>
    <t>podpis pokladníka</t>
  </si>
  <si>
    <t>datum a podpis pracovníka oprávněného k povolení cesty</t>
  </si>
  <si>
    <t>Způsob vyplacení cestovní náhrady</t>
  </si>
  <si>
    <t>bankovním převodem v rámci podpory projeku / akce</t>
  </si>
  <si>
    <t>hotově</t>
  </si>
  <si>
    <t>bankovním převodem</t>
  </si>
  <si>
    <t>číslo bankovního účtu:</t>
  </si>
  <si>
    <t>Vyúčtování pracovní cesty</t>
  </si>
  <si>
    <t>Zpráva o výsledku pracovní cesty byla podána dne</t>
  </si>
  <si>
    <t>Se způsobem provedení souhlasí</t>
  </si>
  <si>
    <t>datum a podpis oprávněného pracovníka</t>
  </si>
  <si>
    <t>Výdajový  - příjmový pokladní doklad</t>
  </si>
  <si>
    <t xml:space="preserve">Účtovaní náhrada byla </t>
  </si>
  <si>
    <t>Účtovací předpis</t>
  </si>
  <si>
    <t>číslo úč. dokladu:</t>
  </si>
  <si>
    <t>přezkoušena a upravena na:</t>
  </si>
  <si>
    <t>---</t>
  </si>
  <si>
    <t>má dáti</t>
  </si>
  <si>
    <t>dal</t>
  </si>
  <si>
    <t>částka</t>
  </si>
  <si>
    <t>středisko</t>
  </si>
  <si>
    <t>zakázka</t>
  </si>
  <si>
    <t>Vyplacená záloha:</t>
  </si>
  <si>
    <r>
      <t xml:space="preserve">Doplatek / </t>
    </r>
    <r>
      <rPr>
        <strike/>
        <sz val="11"/>
        <rFont val="Calibri"/>
        <family val="2"/>
        <charset val="238"/>
      </rPr>
      <t>přeplatek</t>
    </r>
    <r>
      <rPr>
        <sz val="11"/>
        <rFont val="Calibri"/>
        <family val="2"/>
        <charset val="238"/>
      </rPr>
      <t>:</t>
    </r>
  </si>
  <si>
    <t>Slovy:</t>
  </si>
  <si>
    <t>Poznámka o zaúčtování:</t>
  </si>
  <si>
    <t>datum a podpis účtovatele</t>
  </si>
  <si>
    <t>datum a podpis příjemce</t>
  </si>
  <si>
    <t>datum a podpis pokladníka</t>
  </si>
  <si>
    <t>schválil - datum a podpis</t>
  </si>
  <si>
    <t>Spotřeba dle t.p.:</t>
  </si>
  <si>
    <t>Prostředek</t>
  </si>
  <si>
    <t>Sazba náhr.</t>
  </si>
  <si>
    <t>Počet km</t>
  </si>
  <si>
    <t>Jízdné</t>
  </si>
  <si>
    <t>Vedlejší výdaje</t>
  </si>
  <si>
    <t>Celkem</t>
  </si>
  <si>
    <t>Upraveno</t>
  </si>
  <si>
    <t>Algoritmus výpočtu sl. 4:</t>
  </si>
  <si>
    <t>Cena Kč / litr:</t>
  </si>
  <si>
    <t>cena PHM 1 km:</t>
  </si>
  <si>
    <t>Datum</t>
  </si>
  <si>
    <t>opotřebení:</t>
  </si>
  <si>
    <t>Odjezd:</t>
  </si>
  <si>
    <t>Příjezd:</t>
  </si>
  <si>
    <t>sazba náhrady:</t>
  </si>
  <si>
    <t>(přenos do sloupce 4)</t>
  </si>
  <si>
    <t>K vyúčtování připojuji</t>
  </si>
  <si>
    <t>dokladů.</t>
  </si>
  <si>
    <t>Záloha</t>
  </si>
  <si>
    <r>
      <t>Doplatek</t>
    </r>
    <r>
      <rPr>
        <sz val="5"/>
        <rFont val="Calibri"/>
        <family val="2"/>
        <charset val="238"/>
      </rPr>
      <t xml:space="preserve"> </t>
    </r>
    <r>
      <rPr>
        <sz val="10"/>
        <rFont val="Calibri"/>
        <family val="2"/>
        <charset val="238"/>
      </rPr>
      <t>/</t>
    </r>
    <r>
      <rPr>
        <sz val="5"/>
        <rFont val="Calibri"/>
        <family val="2"/>
        <charset val="238"/>
      </rPr>
      <t xml:space="preserve"> </t>
    </r>
    <r>
      <rPr>
        <strike/>
        <sz val="10"/>
        <rFont val="Calibri"/>
        <family val="2"/>
        <charset val="238"/>
      </rPr>
      <t>přeplatek</t>
    </r>
  </si>
  <si>
    <t>Prohlašuji, že jsem všechny údaje uvedl úplně a správně:</t>
  </si>
  <si>
    <t>8101/2008/01</t>
  </si>
  <si>
    <t>Nos, Pepa</t>
  </si>
  <si>
    <t>Ulicka 23/12</t>
  </si>
  <si>
    <t>12345 Městečko 2</t>
  </si>
  <si>
    <t>11.5.2008 Liberec</t>
  </si>
  <si>
    <t>Praha</t>
  </si>
  <si>
    <t>Škoda Fabia Combi, 1.6</t>
  </si>
  <si>
    <t>1L2 1576</t>
  </si>
  <si>
    <t>9. 5. 2008    Ondrej Perina</t>
  </si>
  <si>
    <t>x</t>
  </si>
  <si>
    <t>13. 5. 2008   Ondrej Perina</t>
  </si>
  <si>
    <t>Osmsetsedmdesáttrikorunyceské</t>
  </si>
  <si>
    <t>Proplaceno bankovnim prevodem</t>
  </si>
  <si>
    <t>13.5.2008 Tereza Perinová</t>
  </si>
  <si>
    <t>13.5.2008 Ondrej Perina</t>
  </si>
  <si>
    <t>Liberec</t>
  </si>
  <si>
    <t>AUV</t>
  </si>
  <si>
    <t>MHD</t>
  </si>
  <si>
    <t>13. 5. 2008   Pepa Nos</t>
  </si>
  <si>
    <t>Sdružení přátel Jaroslava Foglara, o. s.</t>
  </si>
  <si>
    <t>Hrnčířská 17, 612 00 Brno</t>
  </si>
  <si>
    <t>IČ: 48511200</t>
  </si>
  <si>
    <t>Porada vedení SPJF</t>
  </si>
  <si>
    <t>vstupné:</t>
  </si>
  <si>
    <t>nájem tábořiště:</t>
  </si>
</sst>
</file>

<file path=xl/styles.xml><?xml version="1.0" encoding="utf-8"?>
<styleSheet xmlns="http://schemas.openxmlformats.org/spreadsheetml/2006/main">
  <numFmts count="10">
    <numFmt numFmtId="164" formatCode="#,##0.00\ &quot;Kč&quot;"/>
    <numFmt numFmtId="165" formatCode="0.0"/>
    <numFmt numFmtId="166" formatCode="#,##0\ &quot;Kč&quot;"/>
    <numFmt numFmtId="167" formatCode="0.0%"/>
    <numFmt numFmtId="168" formatCode="\+\4\20,000,000,000"/>
    <numFmt numFmtId="169" formatCode="_-* #,##0.00\ &quot;Kc&quot;_-;\-* #,##0.00\ &quot;Kc&quot;_-;_-* &quot;-&quot;??\ &quot;Kc&quot;_-;_-@_-"/>
    <numFmt numFmtId="170" formatCode="#,##0.00\ _K_č"/>
    <numFmt numFmtId="171" formatCode="dd/mm/yy"/>
    <numFmt numFmtId="172" formatCode="d/m/yy"/>
    <numFmt numFmtId="173" formatCode="#,##0.0"/>
  </numFmts>
  <fonts count="35">
    <font>
      <sz val="10"/>
      <name val="Arial"/>
      <charset val="238"/>
    </font>
    <font>
      <b/>
      <sz val="16"/>
      <name val="Arial"/>
      <family val="2"/>
      <charset val="238"/>
    </font>
    <font>
      <b/>
      <sz val="14"/>
      <name val="Arial"/>
      <family val="2"/>
      <charset val="238"/>
    </font>
    <font>
      <b/>
      <sz val="12"/>
      <name val="Arial"/>
      <family val="2"/>
      <charset val="238"/>
    </font>
    <font>
      <sz val="8"/>
      <name val="Arial"/>
      <family val="2"/>
      <charset val="238"/>
    </font>
    <font>
      <sz val="10"/>
      <name val="Arial"/>
      <family val="2"/>
      <charset val="238"/>
    </font>
    <font>
      <sz val="12"/>
      <name val="Arial"/>
      <family val="2"/>
      <charset val="238"/>
    </font>
    <font>
      <b/>
      <sz val="18"/>
      <name val="Arial"/>
      <family val="2"/>
      <charset val="238"/>
    </font>
    <font>
      <sz val="16"/>
      <name val="Arial"/>
      <family val="2"/>
      <charset val="238"/>
    </font>
    <font>
      <b/>
      <sz val="12"/>
      <name val="Arial"/>
      <family val="2"/>
      <charset val="238"/>
    </font>
    <font>
      <b/>
      <sz val="14"/>
      <name val="Arial"/>
      <family val="2"/>
      <charset val="238"/>
    </font>
    <font>
      <b/>
      <sz val="10"/>
      <name val="Arial"/>
      <family val="2"/>
      <charset val="238"/>
    </font>
    <font>
      <sz val="8"/>
      <color indexed="81"/>
      <name val="Tahoma"/>
      <family val="2"/>
      <charset val="238"/>
    </font>
    <font>
      <b/>
      <sz val="8"/>
      <color indexed="81"/>
      <name val="Tahoma"/>
      <family val="2"/>
      <charset val="238"/>
    </font>
    <font>
      <sz val="14"/>
      <name val="Arial"/>
      <family val="2"/>
      <charset val="238"/>
    </font>
    <font>
      <sz val="10"/>
      <name val="Arial CE"/>
    </font>
    <font>
      <sz val="10"/>
      <name val="Calibri"/>
      <family val="2"/>
      <charset val="238"/>
    </font>
    <font>
      <b/>
      <sz val="28"/>
      <name val="Calibri"/>
      <family val="2"/>
      <charset val="238"/>
    </font>
    <font>
      <sz val="11"/>
      <name val="Calibri"/>
      <family val="2"/>
      <charset val="238"/>
    </font>
    <font>
      <b/>
      <sz val="14"/>
      <name val="Calibri"/>
      <family val="2"/>
      <charset val="238"/>
    </font>
    <font>
      <b/>
      <sz val="11"/>
      <name val="Calibri"/>
      <family val="2"/>
      <charset val="238"/>
    </font>
    <font>
      <b/>
      <sz val="13"/>
      <color indexed="9"/>
      <name val="Calibri"/>
      <family val="2"/>
      <charset val="238"/>
    </font>
    <font>
      <sz val="13"/>
      <name val="Calibri"/>
      <family val="2"/>
      <charset val="238"/>
    </font>
    <font>
      <sz val="15"/>
      <name val="CASMIRA"/>
      <charset val="2"/>
    </font>
    <font>
      <sz val="13"/>
      <name val="CASMIRA"/>
      <charset val="2"/>
    </font>
    <font>
      <sz val="8.5"/>
      <name val="Calibri"/>
      <family val="2"/>
      <charset val="238"/>
    </font>
    <font>
      <sz val="9"/>
      <name val="Calibri"/>
      <family val="2"/>
      <charset val="238"/>
    </font>
    <font>
      <strike/>
      <sz val="11"/>
      <name val="Calibri"/>
      <family val="2"/>
      <charset val="238"/>
    </font>
    <font>
      <sz val="11"/>
      <name val="CASMIRA"/>
      <charset val="2"/>
    </font>
    <font>
      <b/>
      <sz val="10"/>
      <name val="Calibri"/>
      <family val="2"/>
      <charset val="238"/>
    </font>
    <font>
      <sz val="5"/>
      <name val="Calibri"/>
      <family val="2"/>
      <charset val="238"/>
    </font>
    <font>
      <strike/>
      <sz val="10"/>
      <name val="Calibri"/>
      <family val="2"/>
      <charset val="238"/>
    </font>
    <font>
      <sz val="10"/>
      <color theme="1" tint="0.499984740745262"/>
      <name val="Arial"/>
      <family val="2"/>
      <charset val="238"/>
    </font>
    <font>
      <i/>
      <sz val="10"/>
      <name val="Calibri"/>
      <family val="2"/>
      <charset val="238"/>
      <scheme val="minor"/>
    </font>
    <font>
      <i/>
      <sz val="1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92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double">
        <color indexed="64"/>
      </right>
      <top/>
      <bottom style="thin">
        <color indexed="64"/>
      </bottom>
      <diagonal/>
    </border>
    <border>
      <left style="medium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 style="hair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medium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</borders>
  <cellStyleXfs count="3">
    <xf numFmtId="0" fontId="0" fillId="0" borderId="0"/>
    <xf numFmtId="169" fontId="15" fillId="0" borderId="0" applyFont="0" applyFill="0" applyBorder="0" applyAlignment="0" applyProtection="0"/>
    <xf numFmtId="0" fontId="15" fillId="0" borderId="0"/>
  </cellStyleXfs>
  <cellXfs count="355">
    <xf numFmtId="0" fontId="0" fillId="0" borderId="0" xfId="0"/>
    <xf numFmtId="0" fontId="2" fillId="0" borderId="0" xfId="0" applyFont="1" applyAlignment="1">
      <alignment vertical="top"/>
    </xf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2" fillId="0" borderId="5" xfId="0" applyFont="1" applyBorder="1" applyAlignment="1">
      <alignment vertical="top"/>
    </xf>
    <xf numFmtId="0" fontId="2" fillId="0" borderId="6" xfId="0" applyFont="1" applyBorder="1" applyAlignment="1">
      <alignment vertical="top"/>
    </xf>
    <xf numFmtId="0" fontId="6" fillId="0" borderId="0" xfId="0" applyFont="1" applyAlignment="1">
      <alignment horizontal="center" vertical="center"/>
    </xf>
    <xf numFmtId="0" fontId="5" fillId="0" borderId="7" xfId="0" applyFont="1" applyBorder="1" applyAlignment="1"/>
    <xf numFmtId="0" fontId="5" fillId="0" borderId="0" xfId="0" applyFont="1" applyBorder="1" applyAlignment="1"/>
    <xf numFmtId="0" fontId="3" fillId="0" borderId="0" xfId="0" applyFont="1" applyBorder="1" applyAlignment="1">
      <alignment vertical="center"/>
    </xf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6" fillId="0" borderId="13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0" fillId="0" borderId="21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11" xfId="0" applyBorder="1" applyAlignment="1">
      <alignment horizontal="center"/>
    </xf>
    <xf numFmtId="0" fontId="5" fillId="0" borderId="24" xfId="0" applyFont="1" applyBorder="1" applyAlignment="1">
      <alignment horizontal="left"/>
    </xf>
    <xf numFmtId="0" fontId="6" fillId="0" borderId="1" xfId="0" applyFont="1" applyBorder="1" applyAlignment="1">
      <alignment horizontal="left"/>
    </xf>
    <xf numFmtId="0" fontId="5" fillId="0" borderId="6" xfId="0" applyFont="1" applyBorder="1" applyAlignment="1"/>
    <xf numFmtId="0" fontId="6" fillId="0" borderId="7" xfId="0" applyFont="1" applyBorder="1" applyAlignment="1">
      <alignment horizontal="left"/>
    </xf>
    <xf numFmtId="0" fontId="9" fillId="0" borderId="0" xfId="0" applyFont="1"/>
    <xf numFmtId="0" fontId="10" fillId="0" borderId="0" xfId="0" applyFont="1" applyAlignment="1">
      <alignment horizontal="left"/>
    </xf>
    <xf numFmtId="164" fontId="10" fillId="0" borderId="0" xfId="0" applyNumberFormat="1" applyFont="1" applyAlignment="1">
      <alignment horizontal="left"/>
    </xf>
    <xf numFmtId="0" fontId="10" fillId="0" borderId="0" xfId="0" applyFont="1" applyAlignment="1"/>
    <xf numFmtId="0" fontId="0" fillId="0" borderId="25" xfId="0" applyBorder="1"/>
    <xf numFmtId="0" fontId="11" fillId="0" borderId="26" xfId="0" applyFont="1" applyBorder="1" applyAlignment="1">
      <alignment horizontal="center"/>
    </xf>
    <xf numFmtId="0" fontId="11" fillId="0" borderId="27" xfId="0" applyFont="1" applyBorder="1" applyAlignment="1">
      <alignment horizontal="center"/>
    </xf>
    <xf numFmtId="0" fontId="11" fillId="0" borderId="28" xfId="0" applyFont="1" applyBorder="1"/>
    <xf numFmtId="0" fontId="0" fillId="0" borderId="1" xfId="0" applyBorder="1" applyAlignment="1">
      <alignment horizontal="center"/>
    </xf>
    <xf numFmtId="0" fontId="11" fillId="0" borderId="29" xfId="0" applyFont="1" applyBorder="1"/>
    <xf numFmtId="0" fontId="0" fillId="0" borderId="2" xfId="0" applyBorder="1" applyAlignment="1">
      <alignment horizontal="center"/>
    </xf>
    <xf numFmtId="0" fontId="11" fillId="0" borderId="30" xfId="0" applyFont="1" applyBorder="1"/>
    <xf numFmtId="0" fontId="0" fillId="0" borderId="31" xfId="0" applyBorder="1" applyAlignment="1">
      <alignment horizontal="center"/>
    </xf>
    <xf numFmtId="0" fontId="0" fillId="0" borderId="32" xfId="0" applyBorder="1" applyAlignment="1">
      <alignment horizontal="center"/>
    </xf>
    <xf numFmtId="0" fontId="11" fillId="0" borderId="33" xfId="0" applyFont="1" applyBorder="1"/>
    <xf numFmtId="0" fontId="0" fillId="0" borderId="34" xfId="0" applyBorder="1"/>
    <xf numFmtId="0" fontId="11" fillId="0" borderId="35" xfId="0" applyFont="1" applyBorder="1"/>
    <xf numFmtId="0" fontId="9" fillId="0" borderId="36" xfId="0" applyFont="1" applyBorder="1" applyAlignment="1">
      <alignment horizontal="left"/>
    </xf>
    <xf numFmtId="0" fontId="2" fillId="0" borderId="37" xfId="0" applyFont="1" applyBorder="1" applyAlignment="1">
      <alignment vertical="center"/>
    </xf>
    <xf numFmtId="0" fontId="3" fillId="0" borderId="38" xfId="0" applyFont="1" applyBorder="1" applyAlignment="1">
      <alignment vertical="center"/>
    </xf>
    <xf numFmtId="0" fontId="3" fillId="0" borderId="23" xfId="0" applyFont="1" applyBorder="1" applyAlignment="1">
      <alignment vertical="center"/>
    </xf>
    <xf numFmtId="0" fontId="11" fillId="0" borderId="39" xfId="0" applyFont="1" applyBorder="1"/>
    <xf numFmtId="0" fontId="0" fillId="0" borderId="40" xfId="0" applyBorder="1" applyAlignment="1">
      <alignment horizontal="center"/>
    </xf>
    <xf numFmtId="0" fontId="0" fillId="0" borderId="41" xfId="0" applyBorder="1" applyAlignment="1">
      <alignment horizontal="center"/>
    </xf>
    <xf numFmtId="0" fontId="0" fillId="0" borderId="0" xfId="0" applyBorder="1"/>
    <xf numFmtId="0" fontId="5" fillId="0" borderId="37" xfId="0" applyFont="1" applyBorder="1"/>
    <xf numFmtId="0" fontId="5" fillId="0" borderId="42" xfId="0" applyFont="1" applyBorder="1"/>
    <xf numFmtId="0" fontId="0" fillId="0" borderId="43" xfId="0" applyBorder="1"/>
    <xf numFmtId="0" fontId="0" fillId="0" borderId="0" xfId="0" applyBorder="1" applyAlignment="1">
      <alignment vertical="top" wrapText="1"/>
    </xf>
    <xf numFmtId="2" fontId="5" fillId="0" borderId="44" xfId="0" applyNumberFormat="1" applyFont="1" applyBorder="1" applyAlignment="1">
      <alignment horizontal="center"/>
    </xf>
    <xf numFmtId="2" fontId="5" fillId="0" borderId="45" xfId="0" applyNumberFormat="1" applyFont="1" applyBorder="1" applyAlignment="1">
      <alignment horizontal="center"/>
    </xf>
    <xf numFmtId="0" fontId="5" fillId="0" borderId="34" xfId="0" applyFont="1" applyBorder="1"/>
    <xf numFmtId="0" fontId="32" fillId="0" borderId="0" xfId="0" applyFont="1"/>
    <xf numFmtId="0" fontId="32" fillId="0" borderId="0" xfId="0" applyFont="1" applyFill="1" applyBorder="1"/>
    <xf numFmtId="0" fontId="5" fillId="0" borderId="46" xfId="0" applyFont="1" applyBorder="1"/>
    <xf numFmtId="0" fontId="10" fillId="0" borderId="0" xfId="0" applyFont="1" applyBorder="1" applyAlignment="1">
      <alignment horizontal="left"/>
    </xf>
    <xf numFmtId="0" fontId="11" fillId="0" borderId="34" xfId="0" applyFont="1" applyBorder="1"/>
    <xf numFmtId="0" fontId="10" fillId="0" borderId="37" xfId="0" applyFont="1" applyBorder="1" applyAlignment="1">
      <alignment vertical="center"/>
    </xf>
    <xf numFmtId="0" fontId="16" fillId="0" borderId="0" xfId="2" applyFont="1"/>
    <xf numFmtId="0" fontId="18" fillId="0" borderId="0" xfId="2" applyFont="1" applyAlignment="1"/>
    <xf numFmtId="0" fontId="18" fillId="0" borderId="0" xfId="2" applyFont="1" applyBorder="1" applyAlignment="1"/>
    <xf numFmtId="0" fontId="18" fillId="0" borderId="0" xfId="2" applyFont="1"/>
    <xf numFmtId="0" fontId="21" fillId="2" borderId="43" xfId="2" applyFont="1" applyFill="1" applyBorder="1" applyAlignment="1">
      <alignment horizontal="centerContinuous" vertical="center"/>
    </xf>
    <xf numFmtId="0" fontId="21" fillId="2" borderId="47" xfId="2" applyFont="1" applyFill="1" applyBorder="1" applyAlignment="1">
      <alignment horizontal="centerContinuous" vertical="center"/>
    </xf>
    <xf numFmtId="0" fontId="21" fillId="2" borderId="48" xfId="2" applyFont="1" applyFill="1" applyBorder="1" applyAlignment="1">
      <alignment horizontal="centerContinuous" vertical="center"/>
    </xf>
    <xf numFmtId="0" fontId="21" fillId="2" borderId="49" xfId="2" applyFont="1" applyFill="1" applyBorder="1" applyAlignment="1">
      <alignment horizontal="centerContinuous" vertical="center"/>
    </xf>
    <xf numFmtId="0" fontId="21" fillId="2" borderId="50" xfId="2" applyFont="1" applyFill="1" applyBorder="1" applyAlignment="1">
      <alignment horizontal="centerContinuous" vertical="center"/>
    </xf>
    <xf numFmtId="0" fontId="22" fillId="0" borderId="0" xfId="2" applyFont="1" applyAlignment="1">
      <alignment vertical="center"/>
    </xf>
    <xf numFmtId="0" fontId="20" fillId="0" borderId="0" xfId="2" applyFont="1"/>
    <xf numFmtId="0" fontId="20" fillId="0" borderId="51" xfId="2" applyFont="1" applyBorder="1" applyAlignment="1">
      <alignment horizontal="center"/>
    </xf>
    <xf numFmtId="0" fontId="20" fillId="0" borderId="0" xfId="2" applyFont="1" applyBorder="1" applyAlignment="1">
      <alignment horizontal="center"/>
    </xf>
    <xf numFmtId="0" fontId="20" fillId="0" borderId="52" xfId="2" applyFont="1" applyBorder="1" applyAlignment="1">
      <alignment horizontal="center"/>
    </xf>
    <xf numFmtId="0" fontId="18" fillId="0" borderId="51" xfId="2" applyFont="1" applyBorder="1" applyAlignment="1"/>
    <xf numFmtId="0" fontId="18" fillId="0" borderId="52" xfId="2" applyFont="1" applyBorder="1" applyAlignment="1"/>
    <xf numFmtId="0" fontId="18" fillId="0" borderId="0" xfId="2" applyFont="1" applyBorder="1"/>
    <xf numFmtId="0" fontId="18" fillId="0" borderId="53" xfId="2" applyFont="1" applyBorder="1" applyAlignment="1"/>
    <xf numFmtId="1" fontId="18" fillId="0" borderId="52" xfId="2" applyNumberFormat="1" applyFont="1" applyBorder="1"/>
    <xf numFmtId="0" fontId="18" fillId="0" borderId="52" xfId="2" applyFont="1" applyBorder="1"/>
    <xf numFmtId="0" fontId="18" fillId="0" borderId="51" xfId="2" applyFont="1" applyBorder="1"/>
    <xf numFmtId="0" fontId="25" fillId="0" borderId="51" xfId="2" applyFont="1" applyBorder="1" applyAlignment="1">
      <alignment horizontal="centerContinuous"/>
    </xf>
    <xf numFmtId="0" fontId="25" fillId="0" borderId="0" xfId="2" applyFont="1" applyBorder="1" applyAlignment="1"/>
    <xf numFmtId="0" fontId="25" fillId="0" borderId="0" xfId="2" applyFont="1" applyBorder="1" applyAlignment="1">
      <alignment horizontal="centerContinuous"/>
    </xf>
    <xf numFmtId="0" fontId="25" fillId="0" borderId="52" xfId="2" applyFont="1" applyBorder="1" applyAlignment="1">
      <alignment horizontal="centerContinuous"/>
    </xf>
    <xf numFmtId="0" fontId="25" fillId="0" borderId="0" xfId="2" applyFont="1"/>
    <xf numFmtId="0" fontId="26" fillId="0" borderId="35" xfId="2" applyFont="1" applyBorder="1" applyAlignment="1">
      <alignment horizontal="centerContinuous"/>
    </xf>
    <xf numFmtId="0" fontId="26" fillId="0" borderId="54" xfId="2" applyFont="1" applyBorder="1" applyAlignment="1">
      <alignment horizontal="center"/>
    </xf>
    <xf numFmtId="0" fontId="26" fillId="0" borderId="54" xfId="2" applyFont="1" applyBorder="1" applyAlignment="1"/>
    <xf numFmtId="0" fontId="26" fillId="0" borderId="54" xfId="2" applyFont="1" applyBorder="1" applyAlignment="1">
      <alignment horizontal="centerContinuous"/>
    </xf>
    <xf numFmtId="0" fontId="26" fillId="0" borderId="55" xfId="2" applyFont="1" applyBorder="1" applyAlignment="1">
      <alignment horizontal="centerContinuous"/>
    </xf>
    <xf numFmtId="0" fontId="18" fillId="0" borderId="51" xfId="2" applyFont="1" applyFill="1" applyBorder="1"/>
    <xf numFmtId="0" fontId="20" fillId="0" borderId="0" xfId="2" applyFont="1" applyFill="1" applyBorder="1" applyAlignment="1">
      <alignment horizontal="centerContinuous"/>
    </xf>
    <xf numFmtId="0" fontId="18" fillId="0" borderId="52" xfId="2" applyFont="1" applyFill="1" applyBorder="1"/>
    <xf numFmtId="0" fontId="20" fillId="0" borderId="3" xfId="2" applyFont="1" applyFill="1" applyBorder="1" applyAlignment="1">
      <alignment horizontal="center" vertical="center"/>
    </xf>
    <xf numFmtId="0" fontId="20" fillId="0" borderId="0" xfId="2" applyFont="1" applyFill="1" applyBorder="1" applyAlignment="1">
      <alignment horizontal="center"/>
    </xf>
    <xf numFmtId="0" fontId="20" fillId="0" borderId="51" xfId="2" applyFont="1" applyBorder="1"/>
    <xf numFmtId="0" fontId="25" fillId="0" borderId="51" xfId="2" applyFont="1" applyBorder="1"/>
    <xf numFmtId="0" fontId="25" fillId="0" borderId="0" xfId="2" applyFont="1" applyBorder="1"/>
    <xf numFmtId="0" fontId="18" fillId="0" borderId="5" xfId="2" applyFont="1" applyBorder="1"/>
    <xf numFmtId="0" fontId="18" fillId="0" borderId="6" xfId="2" applyFont="1" applyBorder="1"/>
    <xf numFmtId="0" fontId="18" fillId="0" borderId="6" xfId="2" applyFont="1" applyBorder="1" applyAlignment="1">
      <alignment horizontal="centerContinuous"/>
    </xf>
    <xf numFmtId="0" fontId="26" fillId="0" borderId="6" xfId="2" applyFont="1" applyBorder="1" applyAlignment="1">
      <alignment horizontal="center"/>
    </xf>
    <xf numFmtId="0" fontId="18" fillId="0" borderId="7" xfId="2" applyFont="1" applyBorder="1" applyAlignment="1">
      <alignment horizontal="centerContinuous"/>
    </xf>
    <xf numFmtId="0" fontId="20" fillId="0" borderId="0" xfId="2" applyFont="1" applyBorder="1"/>
    <xf numFmtId="0" fontId="18" fillId="0" borderId="22" xfId="2" applyFont="1" applyFill="1" applyBorder="1"/>
    <xf numFmtId="0" fontId="18" fillId="0" borderId="56" xfId="2" applyFont="1" applyFill="1" applyBorder="1"/>
    <xf numFmtId="0" fontId="18" fillId="0" borderId="53" xfId="2" applyFont="1" applyBorder="1"/>
    <xf numFmtId="0" fontId="25" fillId="0" borderId="52" xfId="2" applyFont="1" applyBorder="1"/>
    <xf numFmtId="0" fontId="18" fillId="0" borderId="35" xfId="2" applyFont="1" applyBorder="1"/>
    <xf numFmtId="0" fontId="18" fillId="0" borderId="54" xfId="2" applyFont="1" applyBorder="1"/>
    <xf numFmtId="0" fontId="18" fillId="0" borderId="55" xfId="2" applyFont="1" applyBorder="1"/>
    <xf numFmtId="171" fontId="18" fillId="0" borderId="51" xfId="2" applyNumberFormat="1" applyFont="1" applyBorder="1"/>
    <xf numFmtId="0" fontId="16" fillId="0" borderId="22" xfId="2" applyFont="1" applyBorder="1"/>
    <xf numFmtId="0" fontId="18" fillId="0" borderId="56" xfId="2" applyFont="1" applyBorder="1"/>
    <xf numFmtId="0" fontId="18" fillId="0" borderId="2" xfId="2" applyFont="1" applyBorder="1"/>
    <xf numFmtId="171" fontId="18" fillId="0" borderId="0" xfId="2" applyNumberFormat="1" applyFont="1" applyFill="1" applyBorder="1"/>
    <xf numFmtId="171" fontId="18" fillId="0" borderId="0" xfId="2" applyNumberFormat="1" applyFont="1" applyFill="1" applyBorder="1" applyAlignment="1">
      <alignment horizontal="center"/>
    </xf>
    <xf numFmtId="3" fontId="18" fillId="0" borderId="0" xfId="2" applyNumberFormat="1" applyFont="1" applyBorder="1" applyAlignment="1">
      <alignment horizontal="centerContinuous"/>
    </xf>
    <xf numFmtId="0" fontId="18" fillId="0" borderId="57" xfId="2" applyFont="1" applyBorder="1"/>
    <xf numFmtId="173" fontId="18" fillId="0" borderId="0" xfId="2" applyNumberFormat="1" applyFont="1" applyBorder="1"/>
    <xf numFmtId="4" fontId="18" fillId="0" borderId="0" xfId="2" applyNumberFormat="1" applyFont="1" applyBorder="1"/>
    <xf numFmtId="3" fontId="18" fillId="0" borderId="0" xfId="2" applyNumberFormat="1" applyFont="1" applyBorder="1"/>
    <xf numFmtId="3" fontId="18" fillId="0" borderId="0" xfId="2" applyNumberFormat="1" applyFont="1" applyBorder="1" applyAlignment="1">
      <alignment vertical="top"/>
    </xf>
    <xf numFmtId="20" fontId="18" fillId="0" borderId="0" xfId="2" applyNumberFormat="1" applyFont="1" applyBorder="1"/>
    <xf numFmtId="165" fontId="18" fillId="0" borderId="0" xfId="2" applyNumberFormat="1" applyFont="1" applyBorder="1"/>
    <xf numFmtId="0" fontId="18" fillId="0" borderId="0" xfId="2" applyFont="1" applyBorder="1" applyAlignment="1">
      <alignment wrapText="1"/>
    </xf>
    <xf numFmtId="0" fontId="18" fillId="0" borderId="52" xfId="2" applyFont="1" applyBorder="1" applyAlignment="1">
      <alignment wrapText="1"/>
    </xf>
    <xf numFmtId="0" fontId="18" fillId="0" borderId="0" xfId="2" applyFont="1" applyBorder="1" applyAlignment="1">
      <alignment horizontal="left" wrapText="1"/>
    </xf>
    <xf numFmtId="0" fontId="18" fillId="0" borderId="0" xfId="2" applyFont="1" applyBorder="1" applyAlignment="1">
      <alignment horizontal="centerContinuous"/>
    </xf>
    <xf numFmtId="165" fontId="18" fillId="0" borderId="0" xfId="2" applyNumberFormat="1" applyFont="1" applyBorder="1" applyAlignment="1">
      <alignment horizontal="centerContinuous"/>
    </xf>
    <xf numFmtId="4" fontId="18" fillId="0" borderId="0" xfId="2" applyNumberFormat="1" applyFont="1" applyBorder="1" applyAlignment="1">
      <alignment horizontal="centerContinuous"/>
    </xf>
    <xf numFmtId="4" fontId="18" fillId="0" borderId="52" xfId="2" applyNumberFormat="1" applyFont="1" applyBorder="1" applyAlignment="1">
      <alignment horizontal="centerContinuous"/>
    </xf>
    <xf numFmtId="171" fontId="25" fillId="0" borderId="51" xfId="2" applyNumberFormat="1" applyFont="1" applyBorder="1"/>
    <xf numFmtId="20" fontId="25" fillId="0" borderId="0" xfId="2" applyNumberFormat="1" applyFont="1" applyBorder="1"/>
    <xf numFmtId="165" fontId="25" fillId="0" borderId="0" xfId="2" applyNumberFormat="1" applyFont="1" applyBorder="1"/>
    <xf numFmtId="4" fontId="25" fillId="0" borderId="0" xfId="2" applyNumberFormat="1" applyFont="1" applyBorder="1"/>
    <xf numFmtId="171" fontId="18" fillId="0" borderId="35" xfId="2" applyNumberFormat="1" applyFont="1" applyBorder="1"/>
    <xf numFmtId="20" fontId="18" fillId="0" borderId="54" xfId="2" applyNumberFormat="1" applyFont="1" applyBorder="1"/>
    <xf numFmtId="171" fontId="18" fillId="0" borderId="0" xfId="2" applyNumberFormat="1" applyFont="1" applyBorder="1"/>
    <xf numFmtId="0" fontId="0" fillId="0" borderId="3" xfId="0" applyBorder="1" applyAlignment="1">
      <alignment horizontal="center"/>
    </xf>
    <xf numFmtId="0" fontId="0" fillId="0" borderId="9" xfId="0" applyBorder="1" applyAlignment="1">
      <alignment horizontal="center"/>
    </xf>
    <xf numFmtId="0" fontId="3" fillId="0" borderId="38" xfId="0" applyFont="1" applyBorder="1" applyAlignment="1">
      <alignment horizontal="left" vertical="center"/>
    </xf>
    <xf numFmtId="0" fontId="3" fillId="0" borderId="61" xfId="0" applyFont="1" applyBorder="1" applyAlignment="1">
      <alignment horizontal="left" vertical="center"/>
    </xf>
    <xf numFmtId="0" fontId="1" fillId="0" borderId="54" xfId="0" applyFont="1" applyBorder="1" applyAlignment="1">
      <alignment horizontal="center" vertical="center"/>
    </xf>
    <xf numFmtId="0" fontId="0" fillId="0" borderId="11" xfId="0" applyBorder="1" applyAlignment="1">
      <alignment horizontal="center"/>
    </xf>
    <xf numFmtId="0" fontId="3" fillId="0" borderId="59" xfId="0" applyFont="1" applyBorder="1" applyAlignment="1">
      <alignment horizontal="left" vertical="center"/>
    </xf>
    <xf numFmtId="0" fontId="3" fillId="0" borderId="58" xfId="0" applyFont="1" applyBorder="1" applyAlignment="1">
      <alignment horizontal="left" vertical="center"/>
    </xf>
    <xf numFmtId="0" fontId="3" fillId="0" borderId="60" xfId="0" applyFont="1" applyBorder="1" applyAlignment="1">
      <alignment horizontal="left" vertical="center"/>
    </xf>
    <xf numFmtId="0" fontId="6" fillId="0" borderId="13" xfId="0" applyFont="1" applyBorder="1" applyAlignment="1">
      <alignment horizontal="center" vertical="center"/>
    </xf>
    <xf numFmtId="0" fontId="3" fillId="0" borderId="23" xfId="0" applyFont="1" applyBorder="1" applyAlignment="1">
      <alignment horizontal="left" vertical="center"/>
    </xf>
    <xf numFmtId="0" fontId="3" fillId="0" borderId="62" xfId="0" applyFont="1" applyBorder="1" applyAlignment="1">
      <alignment horizontal="left" vertical="center"/>
    </xf>
    <xf numFmtId="0" fontId="5" fillId="0" borderId="24" xfId="0" applyFont="1" applyBorder="1" applyAlignment="1">
      <alignment horizontal="left"/>
    </xf>
    <xf numFmtId="0" fontId="0" fillId="0" borderId="6" xfId="0" applyBorder="1"/>
    <xf numFmtId="0" fontId="7" fillId="0" borderId="58" xfId="0" applyFont="1" applyBorder="1" applyAlignment="1">
      <alignment horizontal="center" vertical="center"/>
    </xf>
    <xf numFmtId="0" fontId="7" fillId="0" borderId="63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8" fillId="0" borderId="61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2" fillId="0" borderId="37" xfId="0" applyFont="1" applyBorder="1" applyAlignment="1">
      <alignment horizontal="left" vertical="center"/>
    </xf>
    <xf numFmtId="0" fontId="2" fillId="0" borderId="58" xfId="0" applyFont="1" applyBorder="1" applyAlignment="1">
      <alignment horizontal="left" vertical="center"/>
    </xf>
    <xf numFmtId="164" fontId="0" fillId="0" borderId="56" xfId="0" applyNumberFormat="1" applyBorder="1" applyAlignment="1">
      <alignment horizontal="center"/>
    </xf>
    <xf numFmtId="0" fontId="0" fillId="0" borderId="64" xfId="0" applyBorder="1" applyAlignment="1">
      <alignment horizontal="center"/>
    </xf>
    <xf numFmtId="164" fontId="11" fillId="0" borderId="54" xfId="0" applyNumberFormat="1" applyFont="1" applyBorder="1" applyAlignment="1">
      <alignment horizontal="center"/>
    </xf>
    <xf numFmtId="0" fontId="11" fillId="0" borderId="55" xfId="0" applyFont="1" applyBorder="1" applyAlignment="1">
      <alignment horizontal="center"/>
    </xf>
    <xf numFmtId="166" fontId="0" fillId="0" borderId="56" xfId="0" applyNumberFormat="1" applyBorder="1" applyAlignment="1">
      <alignment horizontal="center"/>
    </xf>
    <xf numFmtId="166" fontId="0" fillId="0" borderId="64" xfId="0" applyNumberFormat="1" applyBorder="1" applyAlignment="1">
      <alignment horizontal="center"/>
    </xf>
    <xf numFmtId="164" fontId="0" fillId="0" borderId="65" xfId="0" applyNumberFormat="1" applyBorder="1" applyAlignment="1">
      <alignment horizontal="center"/>
    </xf>
    <xf numFmtId="0" fontId="0" fillId="0" borderId="66" xfId="0" applyBorder="1" applyAlignment="1">
      <alignment horizontal="center"/>
    </xf>
    <xf numFmtId="164" fontId="10" fillId="0" borderId="0" xfId="0" applyNumberFormat="1" applyFont="1" applyAlignment="1">
      <alignment horizontal="left"/>
    </xf>
    <xf numFmtId="0" fontId="11" fillId="0" borderId="65" xfId="0" applyNumberFormat="1" applyFont="1" applyBorder="1" applyAlignment="1">
      <alignment horizontal="center"/>
    </xf>
    <xf numFmtId="0" fontId="11" fillId="0" borderId="66" xfId="0" applyNumberFormat="1" applyFont="1" applyBorder="1" applyAlignment="1">
      <alignment horizontal="center"/>
    </xf>
    <xf numFmtId="166" fontId="0" fillId="0" borderId="71" xfId="0" applyNumberFormat="1" applyBorder="1" applyAlignment="1">
      <alignment horizontal="center"/>
    </xf>
    <xf numFmtId="166" fontId="0" fillId="0" borderId="72" xfId="0" applyNumberFormat="1" applyBorder="1" applyAlignment="1">
      <alignment horizontal="center"/>
    </xf>
    <xf numFmtId="164" fontId="11" fillId="0" borderId="55" xfId="0" applyNumberFormat="1" applyFont="1" applyBorder="1" applyAlignment="1">
      <alignment horizontal="center"/>
    </xf>
    <xf numFmtId="164" fontId="0" fillId="0" borderId="54" xfId="0" applyNumberFormat="1" applyBorder="1" applyAlignment="1">
      <alignment horizontal="center"/>
    </xf>
    <xf numFmtId="0" fontId="0" fillId="0" borderId="55" xfId="0" applyBorder="1" applyAlignment="1">
      <alignment horizontal="center"/>
    </xf>
    <xf numFmtId="164" fontId="0" fillId="0" borderId="47" xfId="0" applyNumberFormat="1" applyBorder="1" applyAlignment="1">
      <alignment horizontal="center"/>
    </xf>
    <xf numFmtId="164" fontId="0" fillId="0" borderId="50" xfId="0" applyNumberFormat="1" applyBorder="1" applyAlignment="1">
      <alignment horizontal="center"/>
    </xf>
    <xf numFmtId="0" fontId="1" fillId="0" borderId="68" xfId="0" applyFont="1" applyBorder="1" applyAlignment="1">
      <alignment horizontal="center" vertical="center"/>
    </xf>
    <xf numFmtId="0" fontId="1" fillId="0" borderId="69" xfId="0" applyFont="1" applyBorder="1" applyAlignment="1">
      <alignment horizontal="center" vertical="center"/>
    </xf>
    <xf numFmtId="0" fontId="1" fillId="0" borderId="70" xfId="0" applyFont="1" applyBorder="1" applyAlignment="1">
      <alignment horizontal="center" vertical="center"/>
    </xf>
    <xf numFmtId="0" fontId="9" fillId="0" borderId="0" xfId="0" applyFont="1"/>
    <xf numFmtId="0" fontId="11" fillId="0" borderId="68" xfId="0" applyFont="1" applyBorder="1" applyAlignment="1">
      <alignment horizontal="center"/>
    </xf>
    <xf numFmtId="0" fontId="11" fillId="0" borderId="70" xfId="0" applyFont="1" applyBorder="1" applyAlignment="1">
      <alignment horizontal="center"/>
    </xf>
    <xf numFmtId="4" fontId="5" fillId="0" borderId="5" xfId="0" applyNumberFormat="1" applyFont="1" applyBorder="1" applyAlignment="1">
      <alignment horizontal="center"/>
    </xf>
    <xf numFmtId="4" fontId="5" fillId="0" borderId="7" xfId="0" applyNumberFormat="1" applyFont="1" applyBorder="1" applyAlignment="1">
      <alignment horizontal="center"/>
    </xf>
    <xf numFmtId="167" fontId="0" fillId="0" borderId="58" xfId="0" applyNumberFormat="1" applyBorder="1" applyAlignment="1">
      <alignment horizontal="center"/>
    </xf>
    <xf numFmtId="167" fontId="0" fillId="0" borderId="60" xfId="0" applyNumberFormat="1" applyBorder="1" applyAlignment="1">
      <alignment horizontal="center"/>
    </xf>
    <xf numFmtId="4" fontId="5" fillId="0" borderId="34" xfId="0" applyNumberFormat="1" applyFont="1" applyBorder="1" applyAlignment="1">
      <alignment horizontal="center"/>
    </xf>
    <xf numFmtId="4" fontId="5" fillId="0" borderId="66" xfId="0" applyNumberFormat="1" applyFont="1" applyBorder="1" applyAlignment="1">
      <alignment horizontal="center"/>
    </xf>
    <xf numFmtId="0" fontId="10" fillId="0" borderId="0" xfId="0" applyFont="1" applyAlignment="1">
      <alignment horizontal="left"/>
    </xf>
    <xf numFmtId="0" fontId="5" fillId="0" borderId="51" xfId="0" applyFont="1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52" xfId="0" applyBorder="1" applyAlignment="1">
      <alignment vertical="top" wrapText="1"/>
    </xf>
    <xf numFmtId="0" fontId="0" fillId="0" borderId="51" xfId="0" applyBorder="1" applyAlignment="1">
      <alignment vertical="top" wrapText="1"/>
    </xf>
    <xf numFmtId="0" fontId="0" fillId="0" borderId="35" xfId="0" applyBorder="1" applyAlignment="1">
      <alignment vertical="top" wrapText="1"/>
    </xf>
    <xf numFmtId="0" fontId="0" fillId="0" borderId="54" xfId="0" applyBorder="1" applyAlignment="1">
      <alignment vertical="top" wrapText="1"/>
    </xf>
    <xf numFmtId="0" fontId="0" fillId="0" borderId="55" xfId="0" applyBorder="1" applyAlignment="1">
      <alignment vertical="top" wrapText="1"/>
    </xf>
    <xf numFmtId="4" fontId="5" fillId="0" borderId="42" xfId="0" applyNumberFormat="1" applyFont="1" applyBorder="1" applyAlignment="1">
      <alignment horizontal="center"/>
    </xf>
    <xf numFmtId="4" fontId="5" fillId="0" borderId="64" xfId="0" applyNumberFormat="1" applyFont="1" applyBorder="1" applyAlignment="1">
      <alignment horizontal="center"/>
    </xf>
    <xf numFmtId="0" fontId="0" fillId="0" borderId="50" xfId="0" applyBorder="1" applyAlignment="1">
      <alignment horizontal="center"/>
    </xf>
    <xf numFmtId="0" fontId="3" fillId="0" borderId="20" xfId="0" applyFont="1" applyBorder="1" applyAlignment="1">
      <alignment horizontal="left" vertical="center"/>
    </xf>
    <xf numFmtId="0" fontId="3" fillId="0" borderId="67" xfId="0" applyFont="1" applyBorder="1" applyAlignment="1">
      <alignment horizontal="left" vertical="center"/>
    </xf>
    <xf numFmtId="0" fontId="2" fillId="0" borderId="58" xfId="0" applyFont="1" applyBorder="1" applyAlignment="1">
      <alignment horizontal="center" vertical="center"/>
    </xf>
    <xf numFmtId="0" fontId="2" fillId="0" borderId="63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61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62" xfId="0" applyFont="1" applyBorder="1" applyAlignment="1">
      <alignment horizontal="center" vertical="center"/>
    </xf>
    <xf numFmtId="0" fontId="10" fillId="0" borderId="37" xfId="0" applyFont="1" applyBorder="1" applyAlignment="1">
      <alignment horizontal="left"/>
    </xf>
    <xf numFmtId="0" fontId="14" fillId="0" borderId="58" xfId="0" applyFont="1" applyBorder="1" applyAlignment="1">
      <alignment horizontal="left"/>
    </xf>
    <xf numFmtId="0" fontId="14" fillId="0" borderId="60" xfId="0" applyFont="1" applyBorder="1" applyAlignment="1">
      <alignment horizontal="left"/>
    </xf>
    <xf numFmtId="4" fontId="5" fillId="0" borderId="51" xfId="0" applyNumberFormat="1" applyFont="1" applyBorder="1" applyAlignment="1">
      <alignment horizontal="center"/>
    </xf>
    <xf numFmtId="4" fontId="5" fillId="0" borderId="52" xfId="0" applyNumberFormat="1" applyFont="1" applyBorder="1" applyAlignment="1">
      <alignment horizontal="center"/>
    </xf>
    <xf numFmtId="164" fontId="11" fillId="0" borderId="35" xfId="0" applyNumberFormat="1" applyFont="1" applyBorder="1" applyAlignment="1">
      <alignment horizontal="center"/>
    </xf>
    <xf numFmtId="0" fontId="17" fillId="0" borderId="0" xfId="2" applyFont="1" applyAlignment="1">
      <alignment horizontal="left" vertical="center"/>
    </xf>
    <xf numFmtId="0" fontId="19" fillId="0" borderId="73" xfId="2" applyFont="1" applyBorder="1" applyAlignment="1"/>
    <xf numFmtId="0" fontId="20" fillId="0" borderId="0" xfId="2" applyFont="1" applyAlignment="1"/>
    <xf numFmtId="0" fontId="18" fillId="0" borderId="0" xfId="2" applyFont="1" applyAlignment="1"/>
    <xf numFmtId="0" fontId="18" fillId="0" borderId="73" xfId="2" applyFont="1" applyBorder="1" applyAlignment="1"/>
    <xf numFmtId="0" fontId="18" fillId="0" borderId="88" xfId="2" applyFont="1" applyBorder="1" applyAlignment="1"/>
    <xf numFmtId="168" fontId="18" fillId="0" borderId="88" xfId="2" applyNumberFormat="1" applyFont="1" applyBorder="1" applyAlignment="1">
      <alignment horizontal="left"/>
    </xf>
    <xf numFmtId="0" fontId="20" fillId="0" borderId="42" xfId="2" applyFont="1" applyBorder="1" applyAlignment="1">
      <alignment horizontal="center" vertical="center"/>
    </xf>
    <xf numFmtId="0" fontId="20" fillId="0" borderId="56" xfId="2" applyFont="1" applyBorder="1" applyAlignment="1">
      <alignment horizontal="center" vertical="center"/>
    </xf>
    <xf numFmtId="0" fontId="20" fillId="0" borderId="2" xfId="2" applyFont="1" applyBorder="1" applyAlignment="1">
      <alignment horizontal="center" vertical="center"/>
    </xf>
    <xf numFmtId="0" fontId="20" fillId="0" borderId="22" xfId="2" applyFont="1" applyBorder="1" applyAlignment="1">
      <alignment horizontal="center" vertical="center"/>
    </xf>
    <xf numFmtId="0" fontId="20" fillId="0" borderId="64" xfId="2" applyFont="1" applyBorder="1" applyAlignment="1">
      <alignment horizontal="center" vertical="center"/>
    </xf>
    <xf numFmtId="0" fontId="18" fillId="0" borderId="0" xfId="2" applyFont="1" applyBorder="1" applyAlignment="1"/>
    <xf numFmtId="164" fontId="18" fillId="0" borderId="73" xfId="1" quotePrefix="1" applyNumberFormat="1" applyFont="1" applyBorder="1" applyAlignment="1">
      <alignment horizontal="center"/>
    </xf>
    <xf numFmtId="164" fontId="18" fillId="0" borderId="73" xfId="1" applyNumberFormat="1" applyFont="1" applyBorder="1" applyAlignment="1">
      <alignment horizontal="center"/>
    </xf>
    <xf numFmtId="164" fontId="18" fillId="0" borderId="88" xfId="1" applyNumberFormat="1" applyFont="1" applyBorder="1" applyAlignment="1">
      <alignment horizontal="center"/>
    </xf>
    <xf numFmtId="0" fontId="23" fillId="0" borderId="73" xfId="2" quotePrefix="1" applyFont="1" applyBorder="1" applyAlignment="1">
      <alignment horizontal="center"/>
    </xf>
    <xf numFmtId="0" fontId="23" fillId="0" borderId="73" xfId="2" applyFont="1" applyBorder="1" applyAlignment="1">
      <alignment horizontal="center"/>
    </xf>
    <xf numFmtId="0" fontId="24" fillId="0" borderId="73" xfId="2" applyFont="1" applyBorder="1" applyAlignment="1">
      <alignment horizontal="center"/>
    </xf>
    <xf numFmtId="0" fontId="18" fillId="0" borderId="73" xfId="2" quotePrefix="1" applyFont="1" applyBorder="1" applyAlignment="1"/>
    <xf numFmtId="0" fontId="18" fillId="0" borderId="53" xfId="2" applyFont="1" applyBorder="1" applyAlignment="1"/>
    <xf numFmtId="0" fontId="20" fillId="0" borderId="88" xfId="2" applyFont="1" applyBorder="1" applyAlignment="1">
      <alignment horizontal="center"/>
    </xf>
    <xf numFmtId="0" fontId="21" fillId="2" borderId="43" xfId="2" applyFont="1" applyFill="1" applyBorder="1" applyAlignment="1">
      <alignment horizontal="left" vertical="center" indent="1"/>
    </xf>
    <xf numFmtId="0" fontId="21" fillId="2" borderId="47" xfId="2" applyFont="1" applyFill="1" applyBorder="1" applyAlignment="1">
      <alignment horizontal="left" vertical="center" indent="1"/>
    </xf>
    <xf numFmtId="0" fontId="21" fillId="2" borderId="50" xfId="2" applyFont="1" applyFill="1" applyBorder="1" applyAlignment="1">
      <alignment horizontal="left" vertical="center" indent="1"/>
    </xf>
    <xf numFmtId="14" fontId="24" fillId="0" borderId="73" xfId="2" applyNumberFormat="1" applyFont="1" applyBorder="1" applyAlignment="1">
      <alignment horizontal="center"/>
    </xf>
    <xf numFmtId="0" fontId="25" fillId="0" borderId="53" xfId="2" applyFont="1" applyBorder="1" applyAlignment="1">
      <alignment horizontal="center"/>
    </xf>
    <xf numFmtId="0" fontId="20" fillId="0" borderId="0" xfId="2" applyFont="1" applyFill="1" applyBorder="1" applyAlignment="1"/>
    <xf numFmtId="0" fontId="18" fillId="0" borderId="0" xfId="2" applyFont="1" applyFill="1" applyBorder="1" applyAlignment="1"/>
    <xf numFmtId="0" fontId="18" fillId="0" borderId="73" xfId="2" applyFont="1" applyFill="1" applyBorder="1" applyAlignment="1"/>
    <xf numFmtId="0" fontId="21" fillId="2" borderId="42" xfId="2" applyFont="1" applyFill="1" applyBorder="1" applyAlignment="1">
      <alignment horizontal="left" vertical="center" indent="1"/>
    </xf>
    <xf numFmtId="0" fontId="21" fillId="2" borderId="56" xfId="2" applyFont="1" applyFill="1" applyBorder="1" applyAlignment="1">
      <alignment horizontal="left" vertical="center" indent="1"/>
    </xf>
    <xf numFmtId="0" fontId="21" fillId="2" borderId="64" xfId="2" applyFont="1" applyFill="1" applyBorder="1" applyAlignment="1">
      <alignment horizontal="left" vertical="center" indent="1"/>
    </xf>
    <xf numFmtId="0" fontId="18" fillId="0" borderId="56" xfId="2" applyFont="1" applyFill="1" applyBorder="1" applyAlignment="1">
      <alignment horizontal="right"/>
    </xf>
    <xf numFmtId="0" fontId="18" fillId="0" borderId="56" xfId="2" quotePrefix="1" applyFont="1" applyFill="1" applyBorder="1" applyAlignment="1">
      <alignment horizontal="center"/>
    </xf>
    <xf numFmtId="0" fontId="18" fillId="0" borderId="56" xfId="2" applyFont="1" applyFill="1" applyBorder="1" applyAlignment="1">
      <alignment horizontal="center"/>
    </xf>
    <xf numFmtId="0" fontId="18" fillId="0" borderId="64" xfId="2" applyFont="1" applyFill="1" applyBorder="1" applyAlignment="1">
      <alignment horizontal="center"/>
    </xf>
    <xf numFmtId="164" fontId="18" fillId="0" borderId="73" xfId="2" quotePrefix="1" applyNumberFormat="1" applyFont="1" applyBorder="1" applyAlignment="1">
      <alignment horizontal="center"/>
    </xf>
    <xf numFmtId="0" fontId="18" fillId="0" borderId="22" xfId="2" applyFont="1" applyBorder="1" applyAlignment="1">
      <alignment horizontal="center"/>
    </xf>
    <xf numFmtId="0" fontId="18" fillId="0" borderId="56" xfId="2" applyFont="1" applyBorder="1" applyAlignment="1">
      <alignment horizontal="center"/>
    </xf>
    <xf numFmtId="0" fontId="18" fillId="0" borderId="2" xfId="2" applyFont="1" applyBorder="1" applyAlignment="1">
      <alignment horizontal="center"/>
    </xf>
    <xf numFmtId="0" fontId="18" fillId="0" borderId="64" xfId="2" applyFont="1" applyBorder="1" applyAlignment="1">
      <alignment horizontal="center"/>
    </xf>
    <xf numFmtId="0" fontId="18" fillId="0" borderId="78" xfId="2" applyFont="1" applyBorder="1" applyAlignment="1">
      <alignment horizontal="center"/>
    </xf>
    <xf numFmtId="0" fontId="18" fillId="0" borderId="79" xfId="2" applyFont="1" applyBorder="1" applyAlignment="1">
      <alignment horizontal="center"/>
    </xf>
    <xf numFmtId="0" fontId="18" fillId="0" borderId="87" xfId="2" applyFont="1" applyBorder="1" applyAlignment="1">
      <alignment horizontal="center"/>
    </xf>
    <xf numFmtId="166" fontId="18" fillId="0" borderId="88" xfId="2" applyNumberFormat="1" applyFont="1" applyBorder="1" applyAlignment="1">
      <alignment horizontal="center"/>
    </xf>
    <xf numFmtId="0" fontId="18" fillId="0" borderId="89" xfId="2" applyFont="1" applyBorder="1" applyAlignment="1">
      <alignment horizontal="center"/>
    </xf>
    <xf numFmtId="0" fontId="18" fillId="0" borderId="88" xfId="2" applyFont="1" applyBorder="1" applyAlignment="1">
      <alignment horizontal="center"/>
    </xf>
    <xf numFmtId="0" fontId="18" fillId="0" borderId="90" xfId="2" applyFont="1" applyBorder="1" applyAlignment="1">
      <alignment horizontal="center"/>
    </xf>
    <xf numFmtId="0" fontId="18" fillId="0" borderId="91" xfId="2" applyFont="1" applyBorder="1" applyAlignment="1">
      <alignment horizontal="center"/>
    </xf>
    <xf numFmtId="164" fontId="18" fillId="0" borderId="88" xfId="2" applyNumberFormat="1" applyFont="1" applyBorder="1" applyAlignment="1">
      <alignment horizontal="center"/>
    </xf>
    <xf numFmtId="0" fontId="18" fillId="0" borderId="80" xfId="2" applyFont="1" applyBorder="1" applyAlignment="1">
      <alignment horizontal="center"/>
    </xf>
    <xf numFmtId="0" fontId="26" fillId="0" borderId="22" xfId="2" applyFont="1" applyBorder="1" applyAlignment="1"/>
    <xf numFmtId="0" fontId="26" fillId="0" borderId="56" xfId="2" applyFont="1" applyBorder="1" applyAlignment="1"/>
    <xf numFmtId="0" fontId="28" fillId="0" borderId="56" xfId="2" applyFont="1" applyBorder="1" applyAlignment="1">
      <alignment horizontal="center"/>
    </xf>
    <xf numFmtId="0" fontId="28" fillId="0" borderId="64" xfId="2" applyFont="1" applyBorder="1" applyAlignment="1">
      <alignment horizontal="center"/>
    </xf>
    <xf numFmtId="0" fontId="18" fillId="0" borderId="73" xfId="2" quotePrefix="1" applyFont="1" applyBorder="1" applyAlignment="1">
      <alignment horizontal="center"/>
    </xf>
    <xf numFmtId="0" fontId="18" fillId="0" borderId="73" xfId="2" applyFont="1" applyBorder="1" applyAlignment="1">
      <alignment horizontal="center"/>
    </xf>
    <xf numFmtId="0" fontId="24" fillId="0" borderId="79" xfId="2" applyFont="1" applyBorder="1" applyAlignment="1">
      <alignment horizontal="center"/>
    </xf>
    <xf numFmtId="0" fontId="18" fillId="0" borderId="75" xfId="2" applyFont="1" applyBorder="1" applyAlignment="1">
      <alignment horizontal="center"/>
    </xf>
    <xf numFmtId="0" fontId="18" fillId="0" borderId="76" xfId="2" applyFont="1" applyBorder="1" applyAlignment="1">
      <alignment horizontal="center"/>
    </xf>
    <xf numFmtId="0" fontId="18" fillId="0" borderId="77" xfId="2" applyFont="1" applyBorder="1" applyAlignment="1">
      <alignment horizontal="center"/>
    </xf>
    <xf numFmtId="0" fontId="18" fillId="0" borderId="86" xfId="2" applyFont="1" applyBorder="1" applyAlignment="1">
      <alignment horizontal="center"/>
    </xf>
    <xf numFmtId="171" fontId="18" fillId="0" borderId="0" xfId="2" applyNumberFormat="1" applyFont="1" applyFill="1" applyBorder="1" applyAlignment="1"/>
    <xf numFmtId="2" fontId="18" fillId="2" borderId="68" xfId="2" applyNumberFormat="1" applyFont="1" applyFill="1" applyBorder="1" applyAlignment="1">
      <alignment horizontal="center"/>
    </xf>
    <xf numFmtId="2" fontId="18" fillId="2" borderId="69" xfId="2" applyNumberFormat="1" applyFont="1" applyFill="1" applyBorder="1" applyAlignment="1">
      <alignment horizontal="center"/>
    </xf>
    <xf numFmtId="2" fontId="18" fillId="2" borderId="70" xfId="2" applyNumberFormat="1" applyFont="1" applyFill="1" applyBorder="1" applyAlignment="1">
      <alignment horizontal="center"/>
    </xf>
    <xf numFmtId="0" fontId="18" fillId="0" borderId="74" xfId="2" applyFont="1" applyBorder="1" applyAlignment="1">
      <alignment horizontal="center" textRotation="90" wrapText="1"/>
    </xf>
    <xf numFmtId="0" fontId="18" fillId="0" borderId="40" xfId="2" applyFont="1" applyBorder="1" applyAlignment="1">
      <alignment horizontal="center" textRotation="90" wrapText="1"/>
    </xf>
    <xf numFmtId="0" fontId="18" fillId="0" borderId="84" xfId="2" applyFont="1" applyBorder="1" applyAlignment="1">
      <alignment horizontal="center" textRotation="90" wrapText="1"/>
    </xf>
    <xf numFmtId="0" fontId="18" fillId="0" borderId="85" xfId="2" applyFont="1" applyBorder="1" applyAlignment="1">
      <alignment horizontal="center" textRotation="90" wrapText="1"/>
    </xf>
    <xf numFmtId="0" fontId="18" fillId="0" borderId="24" xfId="2" applyFont="1" applyBorder="1" applyAlignment="1">
      <alignment horizontal="center" textRotation="90" wrapText="1"/>
    </xf>
    <xf numFmtId="0" fontId="18" fillId="0" borderId="1" xfId="2" applyFont="1" applyBorder="1" applyAlignment="1">
      <alignment horizontal="center" textRotation="90" wrapText="1"/>
    </xf>
    <xf numFmtId="0" fontId="18" fillId="0" borderId="3" xfId="2" applyFont="1" applyBorder="1" applyAlignment="1">
      <alignment horizontal="center"/>
    </xf>
    <xf numFmtId="172" fontId="18" fillId="0" borderId="22" xfId="2" applyNumberFormat="1" applyFont="1" applyBorder="1" applyAlignment="1">
      <alignment horizontal="center"/>
    </xf>
    <xf numFmtId="172" fontId="18" fillId="0" borderId="56" xfId="2" applyNumberFormat="1" applyFont="1" applyBorder="1" applyAlignment="1">
      <alignment horizontal="center"/>
    </xf>
    <xf numFmtId="172" fontId="18" fillId="0" borderId="2" xfId="2" applyNumberFormat="1" applyFont="1" applyBorder="1" applyAlignment="1">
      <alignment horizontal="center"/>
    </xf>
    <xf numFmtId="0" fontId="18" fillId="0" borderId="81" xfId="2" applyFont="1" applyBorder="1" applyAlignment="1">
      <alignment horizontal="center"/>
    </xf>
    <xf numFmtId="0" fontId="18" fillId="0" borderId="82" xfId="2" applyFont="1" applyBorder="1" applyAlignment="1">
      <alignment horizontal="center"/>
    </xf>
    <xf numFmtId="14" fontId="26" fillId="0" borderId="78" xfId="2" applyNumberFormat="1" applyFont="1" applyBorder="1" applyAlignment="1">
      <alignment horizontal="center" vertical="top"/>
    </xf>
    <xf numFmtId="14" fontId="26" fillId="0" borderId="79" xfId="2" applyNumberFormat="1" applyFont="1" applyBorder="1" applyAlignment="1">
      <alignment horizontal="center" vertical="top"/>
    </xf>
    <xf numFmtId="14" fontId="26" fillId="0" borderId="80" xfId="2" applyNumberFormat="1" applyFont="1" applyBorder="1" applyAlignment="1">
      <alignment horizontal="center" vertical="top"/>
    </xf>
    <xf numFmtId="0" fontId="25" fillId="0" borderId="78" xfId="2" applyFont="1" applyBorder="1" applyAlignment="1"/>
    <xf numFmtId="0" fontId="25" fillId="0" borderId="79" xfId="2" applyFont="1" applyBorder="1" applyAlignment="1"/>
    <xf numFmtId="0" fontId="26" fillId="0" borderId="79" xfId="2" applyFont="1" applyBorder="1" applyAlignment="1">
      <alignment horizontal="center"/>
    </xf>
    <xf numFmtId="0" fontId="26" fillId="0" borderId="80" xfId="2" applyFont="1" applyBorder="1" applyAlignment="1">
      <alignment horizontal="center"/>
    </xf>
    <xf numFmtId="0" fontId="26" fillId="0" borderId="71" xfId="2" applyFont="1" applyBorder="1" applyAlignment="1">
      <alignment horizontal="center" vertical="center"/>
    </xf>
    <xf numFmtId="0" fontId="26" fillId="0" borderId="40" xfId="2" applyFont="1" applyBorder="1" applyAlignment="1">
      <alignment horizontal="center" vertical="center"/>
    </xf>
    <xf numFmtId="0" fontId="26" fillId="0" borderId="6" xfId="2" applyFont="1" applyBorder="1" applyAlignment="1">
      <alignment horizontal="center" vertical="center"/>
    </xf>
    <xf numFmtId="0" fontId="26" fillId="0" borderId="1" xfId="2" applyFont="1" applyBorder="1" applyAlignment="1">
      <alignment horizontal="center" vertical="center"/>
    </xf>
    <xf numFmtId="0" fontId="26" fillId="0" borderId="74" xfId="2" applyFont="1" applyBorder="1" applyAlignment="1">
      <alignment horizontal="center" vertical="center"/>
    </xf>
    <xf numFmtId="0" fontId="26" fillId="0" borderId="24" xfId="2" applyFont="1" applyBorder="1" applyAlignment="1">
      <alignment horizontal="center" vertical="center"/>
    </xf>
    <xf numFmtId="2" fontId="18" fillId="0" borderId="3" xfId="2" applyNumberFormat="1" applyFont="1" applyBorder="1" applyAlignment="1">
      <alignment horizontal="center"/>
    </xf>
    <xf numFmtId="0" fontId="25" fillId="0" borderId="83" xfId="2" applyFont="1" applyBorder="1" applyAlignment="1"/>
    <xf numFmtId="0" fontId="25" fillId="0" borderId="73" xfId="2" applyFont="1" applyBorder="1" applyAlignment="1"/>
    <xf numFmtId="1" fontId="26" fillId="0" borderId="74" xfId="2" applyNumberFormat="1" applyFont="1" applyBorder="1" applyAlignment="1">
      <alignment horizontal="center" vertical="center"/>
    </xf>
    <xf numFmtId="1" fontId="26" fillId="0" borderId="40" xfId="2" applyNumberFormat="1" applyFont="1" applyBorder="1" applyAlignment="1">
      <alignment horizontal="center" vertical="center"/>
    </xf>
    <xf numFmtId="1" fontId="26" fillId="0" borderId="24" xfId="2" applyNumberFormat="1" applyFont="1" applyBorder="1" applyAlignment="1">
      <alignment horizontal="center" vertical="center"/>
    </xf>
    <xf numFmtId="1" fontId="26" fillId="0" borderId="1" xfId="2" applyNumberFormat="1" applyFont="1" applyBorder="1" applyAlignment="1">
      <alignment horizontal="center" vertical="center"/>
    </xf>
    <xf numFmtId="14" fontId="26" fillId="0" borderId="24" xfId="2" applyNumberFormat="1" applyFont="1" applyBorder="1" applyAlignment="1">
      <alignment horizontal="center" vertical="top"/>
    </xf>
    <xf numFmtId="14" fontId="26" fillId="0" borderId="6" xfId="2" applyNumberFormat="1" applyFont="1" applyBorder="1" applyAlignment="1">
      <alignment horizontal="center" vertical="top"/>
    </xf>
    <xf numFmtId="14" fontId="26" fillId="0" borderId="1" xfId="2" applyNumberFormat="1" applyFont="1" applyBorder="1" applyAlignment="1">
      <alignment horizontal="center" vertical="top"/>
    </xf>
    <xf numFmtId="0" fontId="25" fillId="0" borderId="75" xfId="2" applyFont="1" applyBorder="1" applyAlignment="1"/>
    <xf numFmtId="0" fontId="25" fillId="0" borderId="76" xfId="2" applyFont="1" applyBorder="1" applyAlignment="1"/>
    <xf numFmtId="0" fontId="26" fillId="0" borderId="76" xfId="2" applyFont="1" applyBorder="1" applyAlignment="1">
      <alignment horizontal="center"/>
    </xf>
    <xf numFmtId="0" fontId="26" fillId="0" borderId="77" xfId="2" applyFont="1" applyBorder="1" applyAlignment="1">
      <alignment horizontal="center"/>
    </xf>
    <xf numFmtId="0" fontId="16" fillId="0" borderId="22" xfId="2" applyFont="1" applyBorder="1" applyAlignment="1"/>
    <xf numFmtId="0" fontId="16" fillId="0" borderId="56" xfId="2" applyFont="1" applyBorder="1" applyAlignment="1"/>
    <xf numFmtId="0" fontId="16" fillId="0" borderId="2" xfId="2" applyFont="1" applyBorder="1" applyAlignment="1"/>
    <xf numFmtId="173" fontId="18" fillId="0" borderId="3" xfId="2" applyNumberFormat="1" applyFont="1" applyBorder="1" applyAlignment="1">
      <alignment horizontal="center"/>
    </xf>
    <xf numFmtId="1" fontId="20" fillId="0" borderId="3" xfId="2" applyNumberFormat="1" applyFont="1" applyBorder="1" applyAlignment="1">
      <alignment horizontal="center"/>
    </xf>
    <xf numFmtId="0" fontId="29" fillId="0" borderId="22" xfId="2" applyFont="1" applyBorder="1" applyAlignment="1"/>
    <xf numFmtId="0" fontId="29" fillId="0" borderId="56" xfId="2" applyFont="1" applyBorder="1" applyAlignment="1"/>
    <xf numFmtId="0" fontId="29" fillId="0" borderId="2" xfId="2" applyFont="1" applyBorder="1" applyAlignment="1"/>
    <xf numFmtId="171" fontId="18" fillId="0" borderId="0" xfId="2" applyNumberFormat="1" applyFont="1" applyBorder="1" applyAlignment="1"/>
    <xf numFmtId="1" fontId="18" fillId="0" borderId="3" xfId="2" applyNumberFormat="1" applyFont="1" applyBorder="1" applyAlignment="1">
      <alignment horizontal="center"/>
    </xf>
    <xf numFmtId="170" fontId="18" fillId="0" borderId="73" xfId="1" quotePrefix="1" applyNumberFormat="1" applyFont="1" applyBorder="1" applyAlignment="1">
      <alignment horizontal="center"/>
    </xf>
    <xf numFmtId="170" fontId="18" fillId="0" borderId="73" xfId="1" applyNumberFormat="1" applyFont="1" applyBorder="1" applyAlignment="1">
      <alignment horizontal="center"/>
    </xf>
    <xf numFmtId="0" fontId="34" fillId="0" borderId="73" xfId="2" quotePrefix="1" applyFont="1" applyBorder="1" applyAlignment="1">
      <alignment horizontal="center"/>
    </xf>
    <xf numFmtId="0" fontId="34" fillId="0" borderId="73" xfId="2" applyFont="1" applyBorder="1" applyAlignment="1">
      <alignment horizontal="center"/>
    </xf>
    <xf numFmtId="14" fontId="34" fillId="0" borderId="73" xfId="2" applyNumberFormat="1" applyFont="1" applyBorder="1" applyAlignment="1">
      <alignment horizontal="center"/>
    </xf>
    <xf numFmtId="0" fontId="33" fillId="0" borderId="56" xfId="2" applyFont="1" applyBorder="1" applyAlignment="1">
      <alignment horizontal="center"/>
    </xf>
    <xf numFmtId="0" fontId="33" fillId="0" borderId="64" xfId="2" applyFont="1" applyBorder="1" applyAlignment="1">
      <alignment horizontal="center"/>
    </xf>
    <xf numFmtId="0" fontId="33" fillId="0" borderId="79" xfId="2" applyFont="1" applyBorder="1" applyAlignment="1">
      <alignment horizontal="center"/>
    </xf>
    <xf numFmtId="0" fontId="33" fillId="0" borderId="73" xfId="2" applyFont="1" applyBorder="1" applyAlignment="1">
      <alignment horizontal="center"/>
    </xf>
  </cellXfs>
  <cellStyles count="3">
    <cellStyle name="měny 2" xfId="1"/>
    <cellStyle name="normální" xfId="0" builtinId="0"/>
    <cellStyle name="normální 2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133350</xdr:rowOff>
    </xdr:from>
    <xdr:to>
      <xdr:col>4</xdr:col>
      <xdr:colOff>152400</xdr:colOff>
      <xdr:row>4</xdr:row>
      <xdr:rowOff>133350</xdr:rowOff>
    </xdr:to>
    <xdr:pic>
      <xdr:nvPicPr>
        <xdr:cNvPr id="4118" name="Obrázek 2" descr="SPJF_pruhled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133350"/>
          <a:ext cx="942975" cy="933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114300</xdr:rowOff>
    </xdr:from>
    <xdr:to>
      <xdr:col>4</xdr:col>
      <xdr:colOff>152400</xdr:colOff>
      <xdr:row>4</xdr:row>
      <xdr:rowOff>114300</xdr:rowOff>
    </xdr:to>
    <xdr:pic>
      <xdr:nvPicPr>
        <xdr:cNvPr id="5142" name="Obrázek 3" descr="SPJF_pruhled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114300"/>
          <a:ext cx="942975" cy="933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37"/>
  <sheetViews>
    <sheetView zoomScaleNormal="100" workbookViewId="0">
      <selection activeCell="K8" sqref="K8"/>
    </sheetView>
  </sheetViews>
  <sheetFormatPr defaultRowHeight="12.75"/>
  <cols>
    <col min="1" max="1" width="3.5703125" bestFit="1" customWidth="1"/>
    <col min="2" max="2" width="13.85546875" customWidth="1"/>
    <col min="3" max="3" width="15.85546875" customWidth="1"/>
    <col min="4" max="4" width="15.5703125" customWidth="1"/>
    <col min="5" max="5" width="8.5703125" customWidth="1"/>
    <col min="6" max="6" width="7.85546875" customWidth="1"/>
    <col min="7" max="7" width="4.28515625" customWidth="1"/>
    <col min="8" max="8" width="11.42578125" customWidth="1"/>
    <col min="9" max="9" width="16.28515625" customWidth="1"/>
  </cols>
  <sheetData>
    <row r="1" spans="1:10" ht="33.75" customHeight="1" thickBot="1">
      <c r="A1" s="156" t="s">
        <v>42</v>
      </c>
      <c r="B1" s="156"/>
      <c r="C1" s="156"/>
      <c r="D1" s="156"/>
      <c r="E1" s="156"/>
      <c r="F1" s="156"/>
      <c r="G1" s="156"/>
      <c r="H1" s="156"/>
      <c r="I1" s="156"/>
    </row>
    <row r="2" spans="1:10" ht="18.75" customHeight="1">
      <c r="A2" s="172" t="s">
        <v>40</v>
      </c>
      <c r="B2" s="173"/>
      <c r="C2" s="166"/>
      <c r="D2" s="166"/>
      <c r="E2" s="166"/>
      <c r="F2" s="167"/>
      <c r="G2" s="158" t="s">
        <v>31</v>
      </c>
      <c r="H2" s="159"/>
      <c r="I2" s="160"/>
      <c r="J2" s="11"/>
    </row>
    <row r="3" spans="1:10" ht="18.75" customHeight="1">
      <c r="A3" s="6"/>
      <c r="B3" s="7"/>
      <c r="C3" s="168"/>
      <c r="D3" s="168"/>
      <c r="E3" s="168"/>
      <c r="F3" s="169"/>
      <c r="G3" s="164" t="s">
        <v>32</v>
      </c>
      <c r="H3" s="165"/>
      <c r="I3" s="9" t="s">
        <v>33</v>
      </c>
      <c r="J3" s="10"/>
    </row>
    <row r="4" spans="1:10" ht="23.25" customHeight="1" thickBot="1">
      <c r="A4" s="154" t="s">
        <v>30</v>
      </c>
      <c r="B4" s="155"/>
      <c r="C4" s="170"/>
      <c r="D4" s="170"/>
      <c r="E4" s="170"/>
      <c r="F4" s="171"/>
      <c r="G4" s="162" t="s">
        <v>41</v>
      </c>
      <c r="H4" s="155"/>
      <c r="I4" s="163"/>
      <c r="J4" s="11"/>
    </row>
    <row r="5" spans="1:10" ht="12.75" customHeight="1">
      <c r="A5" s="1"/>
      <c r="B5" s="1"/>
    </row>
    <row r="6" spans="1:10" ht="12.75" customHeight="1" thickBot="1">
      <c r="A6" s="1"/>
      <c r="B6" s="1"/>
    </row>
    <row r="7" spans="1:10" s="8" customFormat="1" ht="22.5" customHeight="1" thickBot="1">
      <c r="A7" s="20"/>
      <c r="B7" s="19" t="s">
        <v>34</v>
      </c>
      <c r="C7" s="17" t="s">
        <v>35</v>
      </c>
      <c r="D7" s="17" t="s">
        <v>36</v>
      </c>
      <c r="E7" s="17" t="s">
        <v>38</v>
      </c>
      <c r="F7" s="161" t="s">
        <v>37</v>
      </c>
      <c r="G7" s="161"/>
      <c r="H7" s="24" t="s">
        <v>72</v>
      </c>
      <c r="I7" s="18" t="s">
        <v>39</v>
      </c>
    </row>
    <row r="8" spans="1:10" ht="20.25" customHeight="1" thickTop="1">
      <c r="A8" s="21" t="s">
        <v>0</v>
      </c>
      <c r="B8" s="2"/>
      <c r="C8" s="15"/>
      <c r="D8" s="15"/>
      <c r="E8" s="15"/>
      <c r="F8" s="157"/>
      <c r="G8" s="157"/>
      <c r="H8" s="25"/>
      <c r="I8" s="16"/>
    </row>
    <row r="9" spans="1:10" ht="20.25" customHeight="1">
      <c r="A9" s="22" t="s">
        <v>1</v>
      </c>
      <c r="B9" s="3"/>
      <c r="C9" s="4"/>
      <c r="D9" s="4"/>
      <c r="E9" s="4"/>
      <c r="F9" s="152"/>
      <c r="G9" s="152"/>
      <c r="H9" s="26"/>
      <c r="I9" s="12"/>
    </row>
    <row r="10" spans="1:10" ht="20.25" customHeight="1">
      <c r="A10" s="22" t="s">
        <v>2</v>
      </c>
      <c r="B10" s="3"/>
      <c r="C10" s="4"/>
      <c r="D10" s="4"/>
      <c r="E10" s="4"/>
      <c r="F10" s="152"/>
      <c r="G10" s="152"/>
      <c r="H10" s="26"/>
      <c r="I10" s="12"/>
    </row>
    <row r="11" spans="1:10" ht="20.25" customHeight="1">
      <c r="A11" s="22" t="s">
        <v>3</v>
      </c>
      <c r="B11" s="3"/>
      <c r="C11" s="4"/>
      <c r="D11" s="4"/>
      <c r="E11" s="4"/>
      <c r="F11" s="152"/>
      <c r="G11" s="152"/>
      <c r="H11" s="26"/>
      <c r="I11" s="12"/>
    </row>
    <row r="12" spans="1:10" ht="20.25" customHeight="1">
      <c r="A12" s="22" t="s">
        <v>4</v>
      </c>
      <c r="B12" s="3"/>
      <c r="C12" s="4"/>
      <c r="D12" s="4"/>
      <c r="E12" s="4"/>
      <c r="F12" s="152"/>
      <c r="G12" s="152"/>
      <c r="H12" s="26"/>
      <c r="I12" s="12"/>
    </row>
    <row r="13" spans="1:10" ht="20.25" customHeight="1">
      <c r="A13" s="22" t="s">
        <v>5</v>
      </c>
      <c r="B13" s="3"/>
      <c r="C13" s="4"/>
      <c r="D13" s="4"/>
      <c r="E13" s="4"/>
      <c r="F13" s="152"/>
      <c r="G13" s="152"/>
      <c r="H13" s="26"/>
      <c r="I13" s="12"/>
    </row>
    <row r="14" spans="1:10" ht="20.25" customHeight="1">
      <c r="A14" s="22" t="s">
        <v>6</v>
      </c>
      <c r="B14" s="3"/>
      <c r="C14" s="4"/>
      <c r="D14" s="4"/>
      <c r="E14" s="4"/>
      <c r="F14" s="152"/>
      <c r="G14" s="152"/>
      <c r="H14" s="26"/>
      <c r="I14" s="12"/>
    </row>
    <row r="15" spans="1:10" ht="20.25" customHeight="1">
      <c r="A15" s="22" t="s">
        <v>7</v>
      </c>
      <c r="B15" s="3"/>
      <c r="C15" s="4"/>
      <c r="D15" s="4"/>
      <c r="E15" s="4"/>
      <c r="F15" s="152"/>
      <c r="G15" s="152"/>
      <c r="H15" s="26"/>
      <c r="I15" s="12"/>
    </row>
    <row r="16" spans="1:10" ht="20.25" customHeight="1">
      <c r="A16" s="22" t="s">
        <v>8</v>
      </c>
      <c r="B16" s="3"/>
      <c r="C16" s="4"/>
      <c r="D16" s="4"/>
      <c r="E16" s="4"/>
      <c r="F16" s="152"/>
      <c r="G16" s="152"/>
      <c r="H16" s="26"/>
      <c r="I16" s="12"/>
    </row>
    <row r="17" spans="1:9" ht="20.25" customHeight="1">
      <c r="A17" s="22" t="s">
        <v>9</v>
      </c>
      <c r="B17" s="3"/>
      <c r="C17" s="4"/>
      <c r="D17" s="4"/>
      <c r="E17" s="4"/>
      <c r="F17" s="152"/>
      <c r="G17" s="152"/>
      <c r="H17" s="26"/>
      <c r="I17" s="12"/>
    </row>
    <row r="18" spans="1:9" ht="20.25" customHeight="1">
      <c r="A18" s="22" t="s">
        <v>10</v>
      </c>
      <c r="B18" s="3"/>
      <c r="C18" s="4"/>
      <c r="D18" s="4"/>
      <c r="E18" s="4"/>
      <c r="F18" s="152"/>
      <c r="G18" s="152"/>
      <c r="H18" s="26"/>
      <c r="I18" s="12"/>
    </row>
    <row r="19" spans="1:9" ht="20.25" customHeight="1">
      <c r="A19" s="22" t="s">
        <v>11</v>
      </c>
      <c r="B19" s="3"/>
      <c r="C19" s="4"/>
      <c r="D19" s="4"/>
      <c r="E19" s="4"/>
      <c r="F19" s="152"/>
      <c r="G19" s="152"/>
      <c r="H19" s="26"/>
      <c r="I19" s="12"/>
    </row>
    <row r="20" spans="1:9" ht="20.25" customHeight="1">
      <c r="A20" s="22" t="s">
        <v>12</v>
      </c>
      <c r="B20" s="3"/>
      <c r="C20" s="4"/>
      <c r="D20" s="4"/>
      <c r="E20" s="4"/>
      <c r="F20" s="152"/>
      <c r="G20" s="152"/>
      <c r="H20" s="26"/>
      <c r="I20" s="12"/>
    </row>
    <row r="21" spans="1:9" ht="20.25" customHeight="1">
      <c r="A21" s="22" t="s">
        <v>13</v>
      </c>
      <c r="B21" s="3"/>
      <c r="C21" s="4"/>
      <c r="D21" s="4"/>
      <c r="E21" s="4"/>
      <c r="F21" s="152"/>
      <c r="G21" s="152"/>
      <c r="H21" s="26"/>
      <c r="I21" s="12"/>
    </row>
    <row r="22" spans="1:9" ht="20.25" customHeight="1">
      <c r="A22" s="22" t="s">
        <v>14</v>
      </c>
      <c r="B22" s="3"/>
      <c r="C22" s="4"/>
      <c r="D22" s="4"/>
      <c r="E22" s="4"/>
      <c r="F22" s="152"/>
      <c r="G22" s="152"/>
      <c r="H22" s="26"/>
      <c r="I22" s="12"/>
    </row>
    <row r="23" spans="1:9" ht="20.25" customHeight="1">
      <c r="A23" s="22" t="s">
        <v>15</v>
      </c>
      <c r="B23" s="3"/>
      <c r="C23" s="4"/>
      <c r="D23" s="4"/>
      <c r="E23" s="4"/>
      <c r="F23" s="152"/>
      <c r="G23" s="152"/>
      <c r="H23" s="26"/>
      <c r="I23" s="12"/>
    </row>
    <row r="24" spans="1:9" ht="20.25" customHeight="1">
      <c r="A24" s="22" t="s">
        <v>16</v>
      </c>
      <c r="B24" s="3"/>
      <c r="C24" s="4"/>
      <c r="D24" s="4"/>
      <c r="E24" s="4"/>
      <c r="F24" s="152"/>
      <c r="G24" s="152"/>
      <c r="H24" s="26"/>
      <c r="I24" s="12"/>
    </row>
    <row r="25" spans="1:9" ht="20.25" customHeight="1">
      <c r="A25" s="22" t="s">
        <v>17</v>
      </c>
      <c r="B25" s="3"/>
      <c r="C25" s="4"/>
      <c r="D25" s="4"/>
      <c r="E25" s="4"/>
      <c r="F25" s="152"/>
      <c r="G25" s="152"/>
      <c r="H25" s="26"/>
      <c r="I25" s="12"/>
    </row>
    <row r="26" spans="1:9" ht="20.25" customHeight="1">
      <c r="A26" s="22" t="s">
        <v>18</v>
      </c>
      <c r="B26" s="3"/>
      <c r="C26" s="4"/>
      <c r="D26" s="4"/>
      <c r="E26" s="4"/>
      <c r="F26" s="152"/>
      <c r="G26" s="152"/>
      <c r="H26" s="26"/>
      <c r="I26" s="12"/>
    </row>
    <row r="27" spans="1:9" ht="20.25" customHeight="1">
      <c r="A27" s="22" t="s">
        <v>19</v>
      </c>
      <c r="B27" s="3"/>
      <c r="C27" s="4"/>
      <c r="D27" s="4"/>
      <c r="E27" s="4"/>
      <c r="F27" s="152"/>
      <c r="G27" s="152"/>
      <c r="H27" s="26"/>
      <c r="I27" s="12"/>
    </row>
    <row r="28" spans="1:9" ht="20.25" customHeight="1">
      <c r="A28" s="22" t="s">
        <v>20</v>
      </c>
      <c r="B28" s="3"/>
      <c r="C28" s="4"/>
      <c r="D28" s="4"/>
      <c r="E28" s="4"/>
      <c r="F28" s="152"/>
      <c r="G28" s="152"/>
      <c r="H28" s="26"/>
      <c r="I28" s="12"/>
    </row>
    <row r="29" spans="1:9" ht="20.25" customHeight="1">
      <c r="A29" s="22" t="s">
        <v>21</v>
      </c>
      <c r="B29" s="3"/>
      <c r="C29" s="4"/>
      <c r="D29" s="4"/>
      <c r="E29" s="4"/>
      <c r="F29" s="152"/>
      <c r="G29" s="152"/>
      <c r="H29" s="26"/>
      <c r="I29" s="12"/>
    </row>
    <row r="30" spans="1:9" ht="20.25" customHeight="1">
      <c r="A30" s="22" t="s">
        <v>22</v>
      </c>
      <c r="B30" s="3"/>
      <c r="C30" s="4"/>
      <c r="D30" s="4"/>
      <c r="E30" s="4"/>
      <c r="F30" s="152"/>
      <c r="G30" s="152"/>
      <c r="H30" s="26"/>
      <c r="I30" s="12"/>
    </row>
    <row r="31" spans="1:9" ht="20.25" customHeight="1">
      <c r="A31" s="22" t="s">
        <v>23</v>
      </c>
      <c r="B31" s="3"/>
      <c r="C31" s="4"/>
      <c r="D31" s="4"/>
      <c r="E31" s="4"/>
      <c r="F31" s="152"/>
      <c r="G31" s="152"/>
      <c r="H31" s="26"/>
      <c r="I31" s="12"/>
    </row>
    <row r="32" spans="1:9" ht="20.25" customHeight="1">
      <c r="A32" s="22" t="s">
        <v>24</v>
      </c>
      <c r="B32" s="3"/>
      <c r="C32" s="4"/>
      <c r="D32" s="4"/>
      <c r="E32" s="4"/>
      <c r="F32" s="152"/>
      <c r="G32" s="152"/>
      <c r="H32" s="26"/>
      <c r="I32" s="12"/>
    </row>
    <row r="33" spans="1:9" ht="20.25" customHeight="1">
      <c r="A33" s="22" t="s">
        <v>25</v>
      </c>
      <c r="B33" s="3"/>
      <c r="C33" s="4"/>
      <c r="D33" s="4"/>
      <c r="E33" s="4"/>
      <c r="F33" s="152"/>
      <c r="G33" s="152"/>
      <c r="H33" s="26"/>
      <c r="I33" s="12"/>
    </row>
    <row r="34" spans="1:9" ht="20.25" customHeight="1">
      <c r="A34" s="22" t="s">
        <v>26</v>
      </c>
      <c r="B34" s="3"/>
      <c r="C34" s="4"/>
      <c r="D34" s="4"/>
      <c r="E34" s="4"/>
      <c r="F34" s="152"/>
      <c r="G34" s="152"/>
      <c r="H34" s="26"/>
      <c r="I34" s="12"/>
    </row>
    <row r="35" spans="1:9" ht="20.25" customHeight="1">
      <c r="A35" s="22" t="s">
        <v>27</v>
      </c>
      <c r="B35" s="3"/>
      <c r="C35" s="4"/>
      <c r="D35" s="4"/>
      <c r="E35" s="4"/>
      <c r="F35" s="152"/>
      <c r="G35" s="152"/>
      <c r="H35" s="26"/>
      <c r="I35" s="12"/>
    </row>
    <row r="36" spans="1:9" ht="20.25" customHeight="1">
      <c r="A36" s="22" t="s">
        <v>28</v>
      </c>
      <c r="B36" s="3"/>
      <c r="C36" s="4"/>
      <c r="D36" s="4"/>
      <c r="E36" s="4"/>
      <c r="F36" s="152"/>
      <c r="G36" s="152"/>
      <c r="H36" s="26"/>
      <c r="I36" s="12"/>
    </row>
    <row r="37" spans="1:9" ht="20.25" customHeight="1" thickBot="1">
      <c r="A37" s="23" t="s">
        <v>29</v>
      </c>
      <c r="B37" s="5"/>
      <c r="C37" s="13"/>
      <c r="D37" s="13"/>
      <c r="E37" s="13"/>
      <c r="F37" s="153"/>
      <c r="G37" s="153"/>
      <c r="H37" s="27"/>
      <c r="I37" s="14"/>
    </row>
  </sheetData>
  <mergeCells count="39">
    <mergeCell ref="F27:G27"/>
    <mergeCell ref="F29:G29"/>
    <mergeCell ref="F13:G13"/>
    <mergeCell ref="F14:G14"/>
    <mergeCell ref="F11:G11"/>
    <mergeCell ref="F12:G12"/>
    <mergeCell ref="F19:G19"/>
    <mergeCell ref="F15:G15"/>
    <mergeCell ref="F26:G26"/>
    <mergeCell ref="F22:G22"/>
    <mergeCell ref="F23:G23"/>
    <mergeCell ref="F24:G24"/>
    <mergeCell ref="A1:I1"/>
    <mergeCell ref="F8:G8"/>
    <mergeCell ref="F9:G9"/>
    <mergeCell ref="F10:G10"/>
    <mergeCell ref="G2:I2"/>
    <mergeCell ref="F7:G7"/>
    <mergeCell ref="G4:I4"/>
    <mergeCell ref="G3:H3"/>
    <mergeCell ref="C2:F3"/>
    <mergeCell ref="C4:F4"/>
    <mergeCell ref="A2:B2"/>
    <mergeCell ref="F18:G18"/>
    <mergeCell ref="F21:G21"/>
    <mergeCell ref="F20:G20"/>
    <mergeCell ref="F37:G37"/>
    <mergeCell ref="A4:B4"/>
    <mergeCell ref="F34:G34"/>
    <mergeCell ref="F35:G35"/>
    <mergeCell ref="F31:G31"/>
    <mergeCell ref="F32:G32"/>
    <mergeCell ref="F28:G28"/>
    <mergeCell ref="F16:G16"/>
    <mergeCell ref="F17:G17"/>
    <mergeCell ref="F25:G25"/>
    <mergeCell ref="F36:G36"/>
    <mergeCell ref="F30:G30"/>
    <mergeCell ref="F33:G33"/>
  </mergeCells>
  <phoneticPr fontId="4" type="noConversion"/>
  <pageMargins left="0.39370078740157483" right="0.39370078740157483" top="0.98425196850393704" bottom="0.59055118110236227" header="0" footer="0"/>
  <pageSetup paperSize="9" orientation="portrait" horizontalDpi="4294967293" verticalDpi="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J51"/>
  <sheetViews>
    <sheetView tabSelected="1" zoomScaleNormal="100" workbookViewId="0">
      <selection activeCell="B31" sqref="B31:C31"/>
    </sheetView>
  </sheetViews>
  <sheetFormatPr defaultRowHeight="12.75"/>
  <cols>
    <col min="1" max="1" width="19.140625" bestFit="1" customWidth="1"/>
    <col min="2" max="2" width="8.140625" customWidth="1"/>
    <col min="3" max="6" width="8.140625" bestFit="1" customWidth="1"/>
    <col min="7" max="7" width="8.5703125" customWidth="1"/>
    <col min="8" max="8" width="8.140625" bestFit="1" customWidth="1"/>
    <col min="9" max="9" width="7.7109375" customWidth="1"/>
    <col min="10" max="10" width="7" customWidth="1"/>
  </cols>
  <sheetData>
    <row r="1" spans="1:10" ht="21" thickBot="1">
      <c r="A1" s="192" t="s">
        <v>42</v>
      </c>
      <c r="B1" s="193"/>
      <c r="C1" s="193"/>
      <c r="D1" s="193"/>
      <c r="E1" s="193"/>
      <c r="F1" s="193"/>
      <c r="G1" s="193"/>
      <c r="H1" s="193"/>
      <c r="I1" s="193"/>
      <c r="J1" s="194"/>
    </row>
    <row r="2" spans="1:10" ht="18.75" customHeight="1" thickBot="1">
      <c r="A2" s="52" t="s">
        <v>40</v>
      </c>
      <c r="B2" s="217"/>
      <c r="C2" s="217"/>
      <c r="D2" s="217"/>
      <c r="E2" s="217"/>
      <c r="F2" s="218"/>
      <c r="G2" s="215" t="s">
        <v>31</v>
      </c>
      <c r="H2" s="216"/>
      <c r="I2" s="216"/>
      <c r="J2" s="51">
        <f>H3+J3</f>
        <v>0</v>
      </c>
    </row>
    <row r="3" spans="1:10" ht="18.75" customHeight="1" thickTop="1">
      <c r="A3" s="6"/>
      <c r="B3" s="219"/>
      <c r="C3" s="219"/>
      <c r="D3" s="219"/>
      <c r="E3" s="219"/>
      <c r="F3" s="220"/>
      <c r="G3" s="30" t="s">
        <v>43</v>
      </c>
      <c r="H3" s="31"/>
      <c r="I3" s="32" t="s">
        <v>44</v>
      </c>
      <c r="J3" s="33"/>
    </row>
    <row r="4" spans="1:10" ht="21" customHeight="1" thickBot="1">
      <c r="A4" s="53" t="s">
        <v>30</v>
      </c>
      <c r="B4" s="221"/>
      <c r="C4" s="221"/>
      <c r="D4" s="221"/>
      <c r="E4" s="221"/>
      <c r="F4" s="222"/>
      <c r="G4" s="54" t="s">
        <v>65</v>
      </c>
      <c r="H4" s="221"/>
      <c r="I4" s="221"/>
      <c r="J4" s="223"/>
    </row>
    <row r="6" spans="1:10" ht="15.75">
      <c r="G6" s="195" t="s">
        <v>45</v>
      </c>
      <c r="H6" s="195"/>
      <c r="I6" s="34"/>
      <c r="J6" s="34" t="str">
        <f>IF(ISBLANK(I6),"dny",IF(I6=1,"den",IF(I6&lt;5,"dny","dnů")))</f>
        <v>dny</v>
      </c>
    </row>
    <row r="7" spans="1:10" ht="18">
      <c r="A7" s="35" t="s">
        <v>46</v>
      </c>
      <c r="B7" s="182">
        <f>I17</f>
        <v>0</v>
      </c>
      <c r="C7" s="182"/>
      <c r="D7" s="182"/>
    </row>
    <row r="8" spans="1:10" ht="12.75" customHeight="1" thickBot="1">
      <c r="A8" s="37"/>
      <c r="B8" s="37"/>
    </row>
    <row r="9" spans="1:10" ht="13.5" thickBot="1">
      <c r="A9" s="38"/>
      <c r="B9" s="39" t="s">
        <v>47</v>
      </c>
      <c r="C9" s="40" t="s">
        <v>48</v>
      </c>
      <c r="D9" s="40" t="s">
        <v>49</v>
      </c>
      <c r="E9" s="40" t="s">
        <v>50</v>
      </c>
      <c r="F9" s="40" t="s">
        <v>51</v>
      </c>
      <c r="G9" s="40" t="s">
        <v>52</v>
      </c>
      <c r="H9" s="40" t="s">
        <v>53</v>
      </c>
      <c r="I9" s="196" t="s">
        <v>54</v>
      </c>
      <c r="J9" s="197"/>
    </row>
    <row r="10" spans="1:10">
      <c r="A10" s="41" t="s">
        <v>55</v>
      </c>
      <c r="B10" s="42"/>
      <c r="C10" s="29"/>
      <c r="D10" s="29"/>
      <c r="E10" s="29"/>
      <c r="F10" s="29"/>
      <c r="G10" s="29"/>
      <c r="H10" s="29"/>
      <c r="I10" s="198">
        <f t="shared" ref="I10:I17" si="0">SUM(B10:H10)</f>
        <v>0</v>
      </c>
      <c r="J10" s="199"/>
    </row>
    <row r="11" spans="1:10">
      <c r="A11" s="41" t="s">
        <v>174</v>
      </c>
      <c r="B11" s="42"/>
      <c r="C11" s="29"/>
      <c r="D11" s="29"/>
      <c r="E11" s="29"/>
      <c r="F11" s="29"/>
      <c r="G11" s="29"/>
      <c r="H11" s="29"/>
      <c r="I11" s="198">
        <f t="shared" si="0"/>
        <v>0</v>
      </c>
      <c r="J11" s="199"/>
    </row>
    <row r="12" spans="1:10">
      <c r="A12" s="41" t="s">
        <v>67</v>
      </c>
      <c r="B12" s="42"/>
      <c r="C12" s="29"/>
      <c r="D12" s="29"/>
      <c r="E12" s="29"/>
      <c r="F12" s="29"/>
      <c r="G12" s="29"/>
      <c r="H12" s="29"/>
      <c r="I12" s="198">
        <f t="shared" si="0"/>
        <v>0</v>
      </c>
      <c r="J12" s="199"/>
    </row>
    <row r="13" spans="1:10">
      <c r="A13" s="43" t="s">
        <v>56</v>
      </c>
      <c r="B13" s="44"/>
      <c r="C13" s="28"/>
      <c r="D13" s="28"/>
      <c r="E13" s="28"/>
      <c r="F13" s="28"/>
      <c r="G13" s="28"/>
      <c r="H13" s="28"/>
      <c r="I13" s="227">
        <f t="shared" si="0"/>
        <v>0</v>
      </c>
      <c r="J13" s="228"/>
    </row>
    <row r="14" spans="1:10">
      <c r="A14" s="43" t="s">
        <v>66</v>
      </c>
      <c r="B14" s="44"/>
      <c r="C14" s="28"/>
      <c r="D14" s="28"/>
      <c r="E14" s="28"/>
      <c r="F14" s="28"/>
      <c r="G14" s="28"/>
      <c r="H14" s="28"/>
      <c r="I14" s="212">
        <f t="shared" si="0"/>
        <v>0</v>
      </c>
      <c r="J14" s="213"/>
    </row>
    <row r="15" spans="1:10">
      <c r="A15" s="55" t="s">
        <v>57</v>
      </c>
      <c r="B15" s="56"/>
      <c r="C15" s="57"/>
      <c r="D15" s="57"/>
      <c r="E15" s="57"/>
      <c r="F15" s="57"/>
      <c r="G15" s="57"/>
      <c r="H15" s="57"/>
      <c r="I15" s="212">
        <f t="shared" si="0"/>
        <v>0</v>
      </c>
      <c r="J15" s="213"/>
    </row>
    <row r="16" spans="1:10" ht="13.5" thickBot="1">
      <c r="A16" s="45" t="s">
        <v>68</v>
      </c>
      <c r="B16" s="46"/>
      <c r="C16" s="47"/>
      <c r="D16" s="47"/>
      <c r="E16" s="47"/>
      <c r="F16" s="47"/>
      <c r="G16" s="47"/>
      <c r="H16" s="47"/>
      <c r="I16" s="202">
        <f t="shared" si="0"/>
        <v>0</v>
      </c>
      <c r="J16" s="203"/>
    </row>
    <row r="17" spans="1:10" ht="14.25" thickTop="1" thickBot="1">
      <c r="A17" s="48" t="s">
        <v>58</v>
      </c>
      <c r="B17" s="63">
        <f t="shared" ref="B17:H17" si="1">SUM(B10:B16)</f>
        <v>0</v>
      </c>
      <c r="C17" s="64">
        <f t="shared" si="1"/>
        <v>0</v>
      </c>
      <c r="D17" s="64">
        <f t="shared" si="1"/>
        <v>0</v>
      </c>
      <c r="E17" s="64">
        <f t="shared" si="1"/>
        <v>0</v>
      </c>
      <c r="F17" s="64">
        <f t="shared" si="1"/>
        <v>0</v>
      </c>
      <c r="G17" s="64">
        <f t="shared" si="1"/>
        <v>0</v>
      </c>
      <c r="H17" s="64">
        <f t="shared" si="1"/>
        <v>0</v>
      </c>
      <c r="I17" s="229">
        <f t="shared" si="0"/>
        <v>0</v>
      </c>
      <c r="J17" s="187"/>
    </row>
    <row r="19" spans="1:10" ht="13.5" thickBot="1"/>
    <row r="20" spans="1:10" ht="18">
      <c r="A20" s="35" t="s">
        <v>59</v>
      </c>
      <c r="B20" s="182">
        <f>B24</f>
        <v>0</v>
      </c>
      <c r="C20" s="182"/>
      <c r="D20" s="182"/>
      <c r="E20" s="224" t="s">
        <v>76</v>
      </c>
      <c r="F20" s="225"/>
      <c r="G20" s="225"/>
      <c r="H20" s="225"/>
      <c r="I20" s="225"/>
      <c r="J20" s="226"/>
    </row>
    <row r="21" spans="1:10" ht="13.5" thickBot="1">
      <c r="D21" s="66"/>
      <c r="E21" s="205"/>
      <c r="F21" s="206"/>
      <c r="G21" s="206"/>
      <c r="H21" s="206"/>
      <c r="I21" s="206"/>
      <c r="J21" s="207"/>
    </row>
    <row r="22" spans="1:10">
      <c r="A22" s="61" t="s">
        <v>60</v>
      </c>
      <c r="B22" s="190"/>
      <c r="C22" s="214"/>
      <c r="D22" s="66"/>
      <c r="E22" s="208"/>
      <c r="F22" s="206"/>
      <c r="G22" s="206"/>
      <c r="H22" s="206"/>
      <c r="I22" s="206"/>
      <c r="J22" s="207"/>
    </row>
    <row r="23" spans="1:10" ht="13.5" thickBot="1">
      <c r="A23" s="49" t="s">
        <v>61</v>
      </c>
      <c r="B23" s="180"/>
      <c r="C23" s="181"/>
      <c r="D23" s="66"/>
      <c r="E23" s="208"/>
      <c r="F23" s="206"/>
      <c r="G23" s="206"/>
      <c r="H23" s="206"/>
      <c r="I23" s="206"/>
      <c r="J23" s="207"/>
    </row>
    <row r="24" spans="1:10" ht="14.25" thickTop="1" thickBot="1">
      <c r="A24" s="50" t="s">
        <v>74</v>
      </c>
      <c r="B24" s="176">
        <f>SUM(B22:C23)</f>
        <v>0</v>
      </c>
      <c r="C24" s="187"/>
      <c r="E24" s="208"/>
      <c r="F24" s="206"/>
      <c r="G24" s="206"/>
      <c r="H24" s="206"/>
      <c r="I24" s="206"/>
      <c r="J24" s="207"/>
    </row>
    <row r="25" spans="1:10">
      <c r="E25" s="208"/>
      <c r="F25" s="206"/>
      <c r="G25" s="206"/>
      <c r="H25" s="206"/>
      <c r="I25" s="206"/>
      <c r="J25" s="207"/>
    </row>
    <row r="26" spans="1:10">
      <c r="E26" s="208"/>
      <c r="F26" s="206"/>
      <c r="G26" s="206"/>
      <c r="H26" s="206"/>
      <c r="I26" s="206"/>
      <c r="J26" s="207"/>
    </row>
    <row r="27" spans="1:10" ht="18" customHeight="1">
      <c r="A27" s="35" t="s">
        <v>64</v>
      </c>
      <c r="B27" s="182">
        <f>B39</f>
        <v>0</v>
      </c>
      <c r="C27" s="204"/>
      <c r="D27" s="204"/>
      <c r="E27" s="208"/>
      <c r="F27" s="206"/>
      <c r="G27" s="206"/>
      <c r="H27" s="206"/>
      <c r="I27" s="206"/>
      <c r="J27" s="207"/>
    </row>
    <row r="28" spans="1:10" ht="12.75" customHeight="1" thickBot="1">
      <c r="A28" s="35"/>
      <c r="B28" s="36"/>
      <c r="C28" s="35"/>
      <c r="D28" s="35"/>
      <c r="E28" s="208"/>
      <c r="F28" s="206"/>
      <c r="G28" s="206"/>
      <c r="H28" s="206"/>
      <c r="I28" s="206"/>
      <c r="J28" s="207"/>
    </row>
    <row r="29" spans="1:10">
      <c r="A29" s="59" t="s">
        <v>69</v>
      </c>
      <c r="B29" s="200">
        <f>IF(B7=0,1,B27/B7)</f>
        <v>1</v>
      </c>
      <c r="C29" s="201"/>
      <c r="D29" s="66"/>
      <c r="E29" s="208"/>
      <c r="F29" s="206"/>
      <c r="G29" s="206"/>
      <c r="H29" s="206"/>
      <c r="I29" s="206"/>
      <c r="J29" s="207"/>
    </row>
    <row r="30" spans="1:10">
      <c r="A30" s="60" t="s">
        <v>70</v>
      </c>
      <c r="B30" s="178">
        <v>20</v>
      </c>
      <c r="C30" s="179"/>
      <c r="D30" s="66"/>
      <c r="E30" s="208"/>
      <c r="F30" s="206"/>
      <c r="G30" s="206"/>
      <c r="H30" s="206"/>
      <c r="I30" s="206"/>
      <c r="J30" s="207"/>
    </row>
    <row r="31" spans="1:10">
      <c r="A31" s="68" t="s">
        <v>71</v>
      </c>
      <c r="B31" s="185">
        <f>IF(H3&gt;=0.7*J2,B30*J2*I6,FLOOR(H3/0.7,1)*B30*I6)</f>
        <v>0</v>
      </c>
      <c r="C31" s="186"/>
      <c r="D31" s="66"/>
      <c r="E31" s="208"/>
      <c r="F31" s="206"/>
      <c r="G31" s="206"/>
      <c r="H31" s="206"/>
      <c r="I31" s="206"/>
      <c r="J31" s="207"/>
    </row>
    <row r="32" spans="1:10" ht="13.5" thickBot="1">
      <c r="A32" s="70" t="s">
        <v>77</v>
      </c>
      <c r="B32" s="183" t="str">
        <f>IF(OR(B33&gt;B31, B29&gt;0.7), "NELZE","LZE")</f>
        <v>NELZE</v>
      </c>
      <c r="C32" s="184"/>
      <c r="D32" s="66"/>
      <c r="E32" s="208"/>
      <c r="F32" s="206"/>
      <c r="G32" s="206"/>
      <c r="H32" s="206"/>
      <c r="I32" s="206"/>
      <c r="J32" s="207"/>
    </row>
    <row r="33" spans="1:10" ht="14.25" thickTop="1" thickBot="1">
      <c r="A33" s="50" t="s">
        <v>75</v>
      </c>
      <c r="B33" s="188">
        <f>B39</f>
        <v>0</v>
      </c>
      <c r="C33" s="189"/>
      <c r="D33" s="67"/>
      <c r="E33" s="208"/>
      <c r="F33" s="206"/>
      <c r="G33" s="206"/>
      <c r="H33" s="206"/>
      <c r="I33" s="206"/>
      <c r="J33" s="207"/>
    </row>
    <row r="34" spans="1:10">
      <c r="E34" s="208"/>
      <c r="F34" s="206"/>
      <c r="G34" s="206"/>
      <c r="H34" s="206"/>
      <c r="I34" s="206"/>
      <c r="J34" s="207"/>
    </row>
    <row r="35" spans="1:10">
      <c r="E35" s="208"/>
      <c r="F35" s="206"/>
      <c r="G35" s="206"/>
      <c r="H35" s="206"/>
      <c r="I35" s="206"/>
      <c r="J35" s="207"/>
    </row>
    <row r="36" spans="1:10" ht="18">
      <c r="A36" s="35" t="s">
        <v>62</v>
      </c>
      <c r="B36" s="182">
        <f>B41</f>
        <v>0</v>
      </c>
      <c r="C36" s="182"/>
      <c r="D36" s="182"/>
      <c r="E36" s="208"/>
      <c r="F36" s="206"/>
      <c r="G36" s="206"/>
      <c r="H36" s="206"/>
      <c r="I36" s="206"/>
      <c r="J36" s="207"/>
    </row>
    <row r="37" spans="1:10" ht="12.75" customHeight="1" thickBot="1">
      <c r="A37" s="35"/>
      <c r="E37" s="208"/>
      <c r="F37" s="206"/>
      <c r="G37" s="206"/>
      <c r="H37" s="206"/>
      <c r="I37" s="206"/>
      <c r="J37" s="207"/>
    </row>
    <row r="38" spans="1:10">
      <c r="A38" s="59" t="s">
        <v>78</v>
      </c>
      <c r="B38" s="190">
        <f>B20</f>
        <v>0</v>
      </c>
      <c r="C38" s="191"/>
      <c r="E38" s="208"/>
      <c r="F38" s="206"/>
      <c r="G38" s="206"/>
      <c r="H38" s="206"/>
      <c r="I38" s="206"/>
      <c r="J38" s="207"/>
    </row>
    <row r="39" spans="1:10">
      <c r="A39" s="60" t="s">
        <v>75</v>
      </c>
      <c r="B39" s="174">
        <f>-B40-B38</f>
        <v>0</v>
      </c>
      <c r="C39" s="175"/>
      <c r="E39" s="208"/>
      <c r="F39" s="206"/>
      <c r="G39" s="206"/>
      <c r="H39" s="206"/>
      <c r="I39" s="206"/>
      <c r="J39" s="207"/>
    </row>
    <row r="40" spans="1:10" ht="13.5" thickBot="1">
      <c r="A40" s="49" t="s">
        <v>63</v>
      </c>
      <c r="B40" s="180">
        <f>-B7</f>
        <v>0</v>
      </c>
      <c r="C40" s="181"/>
      <c r="E40" s="208"/>
      <c r="F40" s="206"/>
      <c r="G40" s="206"/>
      <c r="H40" s="206"/>
      <c r="I40" s="206"/>
      <c r="J40" s="207"/>
    </row>
    <row r="41" spans="1:10" ht="14.25" thickTop="1" thickBot="1">
      <c r="A41" s="50" t="s">
        <v>73</v>
      </c>
      <c r="B41" s="176">
        <f>SUM(B38:C40)</f>
        <v>0</v>
      </c>
      <c r="C41" s="177"/>
      <c r="E41" s="209"/>
      <c r="F41" s="210"/>
      <c r="G41" s="210"/>
      <c r="H41" s="210"/>
      <c r="I41" s="210"/>
      <c r="J41" s="211"/>
    </row>
    <row r="44" spans="1:10" ht="12.75" customHeight="1">
      <c r="A44" s="69"/>
      <c r="B44" s="58"/>
      <c r="C44" s="58"/>
      <c r="D44" s="58"/>
      <c r="E44" s="58"/>
      <c r="F44" s="58"/>
      <c r="G44" s="58"/>
      <c r="H44" s="58"/>
      <c r="I44" s="58"/>
      <c r="J44" s="58"/>
    </row>
    <row r="45" spans="1:10">
      <c r="A45" s="58"/>
      <c r="B45" s="58"/>
      <c r="C45" s="58"/>
      <c r="D45" s="58"/>
      <c r="E45" s="58"/>
      <c r="F45" s="58"/>
      <c r="G45" s="58"/>
      <c r="H45" s="58"/>
      <c r="I45" s="58"/>
      <c r="J45" s="58"/>
    </row>
    <row r="46" spans="1:10">
      <c r="A46" s="62"/>
      <c r="B46" s="62"/>
      <c r="C46" s="62"/>
      <c r="D46" s="62"/>
      <c r="E46" s="62"/>
      <c r="F46" s="62"/>
      <c r="G46" s="62"/>
      <c r="H46" s="62"/>
      <c r="I46" s="62"/>
      <c r="J46" s="62"/>
    </row>
    <row r="47" spans="1:10">
      <c r="A47" s="62"/>
      <c r="B47" s="62"/>
      <c r="C47" s="62"/>
      <c r="D47" s="62"/>
      <c r="E47" s="62"/>
      <c r="F47" s="62"/>
      <c r="G47" s="62"/>
      <c r="H47" s="62"/>
      <c r="I47" s="62"/>
      <c r="J47" s="62"/>
    </row>
    <row r="48" spans="1:10">
      <c r="A48" s="62"/>
      <c r="B48" s="62"/>
      <c r="C48" s="62"/>
      <c r="D48" s="62"/>
      <c r="E48" s="62"/>
      <c r="F48" s="62"/>
      <c r="G48" s="62"/>
      <c r="H48" s="62"/>
      <c r="I48" s="62"/>
      <c r="J48" s="62"/>
    </row>
    <row r="49" spans="1:10">
      <c r="A49" s="62"/>
      <c r="B49" s="62"/>
      <c r="C49" s="62"/>
      <c r="D49" s="62"/>
      <c r="E49" s="62"/>
      <c r="F49" s="62"/>
      <c r="G49" s="62"/>
      <c r="H49" s="62"/>
      <c r="I49" s="62"/>
      <c r="J49" s="62"/>
    </row>
    <row r="50" spans="1:10">
      <c r="A50" s="62"/>
      <c r="B50" s="62"/>
      <c r="C50" s="62"/>
      <c r="D50" s="62"/>
      <c r="E50" s="62"/>
      <c r="F50" s="62"/>
      <c r="G50" s="62"/>
      <c r="H50" s="62"/>
      <c r="I50" s="62"/>
      <c r="J50" s="62"/>
    </row>
    <row r="51" spans="1:10">
      <c r="A51" s="62"/>
      <c r="B51" s="62"/>
      <c r="C51" s="62"/>
      <c r="D51" s="62"/>
      <c r="E51" s="62"/>
      <c r="F51" s="62"/>
      <c r="G51" s="62"/>
      <c r="H51" s="62"/>
      <c r="I51" s="62"/>
      <c r="J51" s="62"/>
    </row>
  </sheetData>
  <mergeCells count="33">
    <mergeCell ref="E20:J20"/>
    <mergeCell ref="I13:J13"/>
    <mergeCell ref="I14:J14"/>
    <mergeCell ref="I17:J17"/>
    <mergeCell ref="B20:D20"/>
    <mergeCell ref="G2:I2"/>
    <mergeCell ref="B2:F3"/>
    <mergeCell ref="B4:F4"/>
    <mergeCell ref="H4:J4"/>
    <mergeCell ref="I11:J11"/>
    <mergeCell ref="B24:C24"/>
    <mergeCell ref="B33:C33"/>
    <mergeCell ref="B38:C38"/>
    <mergeCell ref="A1:J1"/>
    <mergeCell ref="G6:H6"/>
    <mergeCell ref="B7:D7"/>
    <mergeCell ref="I9:J9"/>
    <mergeCell ref="I10:J10"/>
    <mergeCell ref="B29:C29"/>
    <mergeCell ref="I12:J12"/>
    <mergeCell ref="I16:J16"/>
    <mergeCell ref="B27:D27"/>
    <mergeCell ref="E21:J41"/>
    <mergeCell ref="I15:J15"/>
    <mergeCell ref="B22:C22"/>
    <mergeCell ref="B23:C23"/>
    <mergeCell ref="B39:C39"/>
    <mergeCell ref="B41:C41"/>
    <mergeCell ref="B30:C30"/>
    <mergeCell ref="B40:C40"/>
    <mergeCell ref="B36:D36"/>
    <mergeCell ref="B32:C32"/>
    <mergeCell ref="B31:C31"/>
  </mergeCells>
  <phoneticPr fontId="4" type="noConversion"/>
  <pageMargins left="0.59055118110236227" right="0.59055118110236227" top="0.84375" bottom="0.98425196850393704" header="0.51181102362204722" footer="0.51181102362204722"/>
  <pageSetup paperSize="9" orientation="portrait" horizontalDpi="4294967293" verticalDpi="4294967293" r:id="rId1"/>
  <headerFooter alignWithMargins="0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J51"/>
  <sheetViews>
    <sheetView zoomScaleNormal="100" workbookViewId="0">
      <selection activeCell="D35" sqref="D35"/>
    </sheetView>
  </sheetViews>
  <sheetFormatPr defaultRowHeight="12.75"/>
  <cols>
    <col min="1" max="1" width="19.140625" bestFit="1" customWidth="1"/>
    <col min="2" max="2" width="8.140625" customWidth="1"/>
    <col min="3" max="6" width="8.140625" bestFit="1" customWidth="1"/>
    <col min="7" max="7" width="8.5703125" customWidth="1"/>
    <col min="8" max="8" width="8.140625" bestFit="1" customWidth="1"/>
    <col min="9" max="9" width="7.7109375" customWidth="1"/>
    <col min="10" max="10" width="7" customWidth="1"/>
  </cols>
  <sheetData>
    <row r="1" spans="1:10" ht="21" thickBot="1">
      <c r="A1" s="192" t="s">
        <v>42</v>
      </c>
      <c r="B1" s="193"/>
      <c r="C1" s="193"/>
      <c r="D1" s="193"/>
      <c r="E1" s="193"/>
      <c r="F1" s="193"/>
      <c r="G1" s="193"/>
      <c r="H1" s="193"/>
      <c r="I1" s="193"/>
      <c r="J1" s="194"/>
    </row>
    <row r="2" spans="1:10" ht="18.75" customHeight="1" thickBot="1">
      <c r="A2" s="71" t="s">
        <v>79</v>
      </c>
      <c r="B2" s="217"/>
      <c r="C2" s="217"/>
      <c r="D2" s="217"/>
      <c r="E2" s="217"/>
      <c r="F2" s="218"/>
      <c r="G2" s="215" t="s">
        <v>31</v>
      </c>
      <c r="H2" s="216"/>
      <c r="I2" s="216"/>
      <c r="J2" s="51">
        <f>H3+J3</f>
        <v>0</v>
      </c>
    </row>
    <row r="3" spans="1:10" ht="18.75" customHeight="1" thickTop="1">
      <c r="A3" s="6"/>
      <c r="B3" s="219"/>
      <c r="C3" s="219"/>
      <c r="D3" s="219"/>
      <c r="E3" s="219"/>
      <c r="F3" s="220"/>
      <c r="G3" s="30" t="s">
        <v>82</v>
      </c>
      <c r="H3" s="31"/>
      <c r="I3" s="32" t="s">
        <v>83</v>
      </c>
      <c r="J3" s="33"/>
    </row>
    <row r="4" spans="1:10" ht="21" customHeight="1" thickBot="1">
      <c r="A4" s="53" t="s">
        <v>30</v>
      </c>
      <c r="B4" s="221"/>
      <c r="C4" s="221"/>
      <c r="D4" s="221"/>
      <c r="E4" s="221"/>
      <c r="F4" s="222"/>
      <c r="G4" s="54" t="s">
        <v>65</v>
      </c>
      <c r="H4" s="221"/>
      <c r="I4" s="221"/>
      <c r="J4" s="223"/>
    </row>
    <row r="6" spans="1:10" ht="15.75">
      <c r="G6" s="195" t="s">
        <v>45</v>
      </c>
      <c r="H6" s="195"/>
      <c r="I6" s="34"/>
      <c r="J6" s="34" t="str">
        <f>IF(ISBLANK(I6),"dny",IF(I6=1,"den",IF(I6&lt;5,"dny","dnů")))</f>
        <v>dny</v>
      </c>
    </row>
    <row r="7" spans="1:10" ht="18">
      <c r="A7" s="35" t="s">
        <v>46</v>
      </c>
      <c r="B7" s="182">
        <f>I17</f>
        <v>0</v>
      </c>
      <c r="C7" s="182"/>
      <c r="D7" s="182"/>
    </row>
    <row r="8" spans="1:10" ht="12.75" customHeight="1" thickBot="1">
      <c r="A8" s="37"/>
      <c r="B8" s="37"/>
    </row>
    <row r="9" spans="1:10" ht="13.5" thickBot="1">
      <c r="A9" s="38"/>
      <c r="B9" s="39" t="s">
        <v>47</v>
      </c>
      <c r="C9" s="40" t="s">
        <v>48</v>
      </c>
      <c r="D9" s="40" t="s">
        <v>49</v>
      </c>
      <c r="E9" s="40" t="s">
        <v>50</v>
      </c>
      <c r="F9" s="40" t="s">
        <v>51</v>
      </c>
      <c r="G9" s="40" t="s">
        <v>52</v>
      </c>
      <c r="H9" s="40" t="s">
        <v>53</v>
      </c>
      <c r="I9" s="196" t="s">
        <v>54</v>
      </c>
      <c r="J9" s="197"/>
    </row>
    <row r="10" spans="1:10">
      <c r="A10" s="41" t="s">
        <v>175</v>
      </c>
      <c r="B10" s="42"/>
      <c r="C10" s="29"/>
      <c r="D10" s="29"/>
      <c r="E10" s="29"/>
      <c r="F10" s="29"/>
      <c r="G10" s="29"/>
      <c r="H10" s="29"/>
      <c r="I10" s="198">
        <f t="shared" ref="I10:I17" si="0">SUM(B10:H10)</f>
        <v>0</v>
      </c>
      <c r="J10" s="199"/>
    </row>
    <row r="11" spans="1:10">
      <c r="A11" s="41" t="s">
        <v>174</v>
      </c>
      <c r="B11" s="42"/>
      <c r="C11" s="29"/>
      <c r="D11" s="29"/>
      <c r="E11" s="29"/>
      <c r="F11" s="29"/>
      <c r="G11" s="29"/>
      <c r="H11" s="29"/>
      <c r="I11" s="198">
        <f t="shared" si="0"/>
        <v>0</v>
      </c>
      <c r="J11" s="199"/>
    </row>
    <row r="12" spans="1:10">
      <c r="A12" s="41" t="s">
        <v>67</v>
      </c>
      <c r="B12" s="42"/>
      <c r="C12" s="29"/>
      <c r="D12" s="29"/>
      <c r="E12" s="29"/>
      <c r="F12" s="29"/>
      <c r="G12" s="29"/>
      <c r="H12" s="29"/>
      <c r="I12" s="198">
        <f t="shared" si="0"/>
        <v>0</v>
      </c>
      <c r="J12" s="199"/>
    </row>
    <row r="13" spans="1:10">
      <c r="A13" s="43" t="s">
        <v>56</v>
      </c>
      <c r="B13" s="44"/>
      <c r="C13" s="28"/>
      <c r="D13" s="28"/>
      <c r="E13" s="28"/>
      <c r="F13" s="28"/>
      <c r="G13" s="28"/>
      <c r="H13" s="28"/>
      <c r="I13" s="227">
        <f t="shared" si="0"/>
        <v>0</v>
      </c>
      <c r="J13" s="228"/>
    </row>
    <row r="14" spans="1:10">
      <c r="A14" s="43" t="s">
        <v>66</v>
      </c>
      <c r="B14" s="44"/>
      <c r="C14" s="28"/>
      <c r="D14" s="28"/>
      <c r="E14" s="28"/>
      <c r="F14" s="28"/>
      <c r="G14" s="28"/>
      <c r="H14" s="28"/>
      <c r="I14" s="212">
        <f t="shared" si="0"/>
        <v>0</v>
      </c>
      <c r="J14" s="213"/>
    </row>
    <row r="15" spans="1:10">
      <c r="A15" s="55" t="s">
        <v>57</v>
      </c>
      <c r="B15" s="56"/>
      <c r="C15" s="57"/>
      <c r="D15" s="57"/>
      <c r="E15" s="57"/>
      <c r="F15" s="57"/>
      <c r="G15" s="57"/>
      <c r="H15" s="57"/>
      <c r="I15" s="212">
        <f t="shared" si="0"/>
        <v>0</v>
      </c>
      <c r="J15" s="213"/>
    </row>
    <row r="16" spans="1:10" ht="13.5" thickBot="1">
      <c r="A16" s="45" t="s">
        <v>68</v>
      </c>
      <c r="B16" s="46"/>
      <c r="C16" s="47"/>
      <c r="D16" s="47"/>
      <c r="E16" s="47"/>
      <c r="F16" s="47"/>
      <c r="G16" s="47"/>
      <c r="H16" s="47"/>
      <c r="I16" s="202">
        <f t="shared" si="0"/>
        <v>0</v>
      </c>
      <c r="J16" s="203"/>
    </row>
    <row r="17" spans="1:10" ht="14.25" thickTop="1" thickBot="1">
      <c r="A17" s="48" t="s">
        <v>58</v>
      </c>
      <c r="B17" s="63">
        <f t="shared" ref="B17:H17" si="1">SUM(B10:B16)</f>
        <v>0</v>
      </c>
      <c r="C17" s="64">
        <f t="shared" si="1"/>
        <v>0</v>
      </c>
      <c r="D17" s="64">
        <f t="shared" si="1"/>
        <v>0</v>
      </c>
      <c r="E17" s="64">
        <f t="shared" si="1"/>
        <v>0</v>
      </c>
      <c r="F17" s="64">
        <f t="shared" si="1"/>
        <v>0</v>
      </c>
      <c r="G17" s="64">
        <f t="shared" si="1"/>
        <v>0</v>
      </c>
      <c r="H17" s="64">
        <f t="shared" si="1"/>
        <v>0</v>
      </c>
      <c r="I17" s="229">
        <f t="shared" si="0"/>
        <v>0</v>
      </c>
      <c r="J17" s="187"/>
    </row>
    <row r="19" spans="1:10" ht="13.5" thickBot="1"/>
    <row r="20" spans="1:10" ht="18">
      <c r="A20" s="35" t="s">
        <v>59</v>
      </c>
      <c r="B20" s="182">
        <f>B24</f>
        <v>0</v>
      </c>
      <c r="C20" s="182"/>
      <c r="D20" s="182"/>
      <c r="E20" s="224" t="s">
        <v>76</v>
      </c>
      <c r="F20" s="225"/>
      <c r="G20" s="225"/>
      <c r="H20" s="225"/>
      <c r="I20" s="225"/>
      <c r="J20" s="226"/>
    </row>
    <row r="21" spans="1:10" ht="13.5" thickBot="1">
      <c r="D21" s="66"/>
      <c r="E21" s="205"/>
      <c r="F21" s="206"/>
      <c r="G21" s="206"/>
      <c r="H21" s="206"/>
      <c r="I21" s="206"/>
      <c r="J21" s="207"/>
    </row>
    <row r="22" spans="1:10">
      <c r="A22" s="61" t="s">
        <v>60</v>
      </c>
      <c r="B22" s="190"/>
      <c r="C22" s="214"/>
      <c r="D22" s="66"/>
      <c r="E22" s="208"/>
      <c r="F22" s="206"/>
      <c r="G22" s="206"/>
      <c r="H22" s="206"/>
      <c r="I22" s="206"/>
      <c r="J22" s="207"/>
    </row>
    <row r="23" spans="1:10" ht="13.5" thickBot="1">
      <c r="A23" s="65" t="s">
        <v>80</v>
      </c>
      <c r="B23" s="180"/>
      <c r="C23" s="181"/>
      <c r="D23" s="66"/>
      <c r="E23" s="208"/>
      <c r="F23" s="206"/>
      <c r="G23" s="206"/>
      <c r="H23" s="206"/>
      <c r="I23" s="206"/>
      <c r="J23" s="207"/>
    </row>
    <row r="24" spans="1:10" ht="14.25" thickTop="1" thickBot="1">
      <c r="A24" s="50" t="s">
        <v>74</v>
      </c>
      <c r="B24" s="176">
        <f>SUM(B22:C23)</f>
        <v>0</v>
      </c>
      <c r="C24" s="187"/>
      <c r="E24" s="208"/>
      <c r="F24" s="206"/>
      <c r="G24" s="206"/>
      <c r="H24" s="206"/>
      <c r="I24" s="206"/>
      <c r="J24" s="207"/>
    </row>
    <row r="25" spans="1:10">
      <c r="E25" s="208"/>
      <c r="F25" s="206"/>
      <c r="G25" s="206"/>
      <c r="H25" s="206"/>
      <c r="I25" s="206"/>
      <c r="J25" s="207"/>
    </row>
    <row r="26" spans="1:10">
      <c r="E26" s="208"/>
      <c r="F26" s="206"/>
      <c r="G26" s="206"/>
      <c r="H26" s="206"/>
      <c r="I26" s="206"/>
      <c r="J26" s="207"/>
    </row>
    <row r="27" spans="1:10" ht="18" customHeight="1">
      <c r="A27" s="35" t="s">
        <v>64</v>
      </c>
      <c r="B27" s="182">
        <f>B39</f>
        <v>0</v>
      </c>
      <c r="C27" s="204"/>
      <c r="D27" s="204"/>
      <c r="E27" s="208"/>
      <c r="F27" s="206"/>
      <c r="G27" s="206"/>
      <c r="H27" s="206"/>
      <c r="I27" s="206"/>
      <c r="J27" s="207"/>
    </row>
    <row r="28" spans="1:10" ht="12.75" customHeight="1" thickBot="1">
      <c r="A28" s="35"/>
      <c r="B28" s="36"/>
      <c r="C28" s="35"/>
      <c r="D28" s="35"/>
      <c r="E28" s="208"/>
      <c r="F28" s="206"/>
      <c r="G28" s="206"/>
      <c r="H28" s="206"/>
      <c r="I28" s="206"/>
      <c r="J28" s="207"/>
    </row>
    <row r="29" spans="1:10">
      <c r="A29" s="59" t="s">
        <v>69</v>
      </c>
      <c r="B29" s="200">
        <f>IF(B7=0,1,B27/B7)</f>
        <v>1</v>
      </c>
      <c r="C29" s="201"/>
      <c r="D29" s="66"/>
      <c r="E29" s="208"/>
      <c r="F29" s="206"/>
      <c r="G29" s="206"/>
      <c r="H29" s="206"/>
      <c r="I29" s="206"/>
      <c r="J29" s="207"/>
    </row>
    <row r="30" spans="1:10">
      <c r="A30" s="60" t="s">
        <v>70</v>
      </c>
      <c r="B30" s="178">
        <v>25</v>
      </c>
      <c r="C30" s="179"/>
      <c r="D30" s="66"/>
      <c r="E30" s="208"/>
      <c r="F30" s="206"/>
      <c r="G30" s="206"/>
      <c r="H30" s="206"/>
      <c r="I30" s="206"/>
      <c r="J30" s="207"/>
    </row>
    <row r="31" spans="1:10">
      <c r="A31" s="68" t="s">
        <v>81</v>
      </c>
      <c r="B31" s="185">
        <f>B30*H3*I6</f>
        <v>0</v>
      </c>
      <c r="C31" s="186"/>
      <c r="D31" s="66"/>
      <c r="E31" s="208"/>
      <c r="F31" s="206"/>
      <c r="G31" s="206"/>
      <c r="H31" s="206"/>
      <c r="I31" s="206"/>
      <c r="J31" s="207"/>
    </row>
    <row r="32" spans="1:10" ht="13.5" thickBot="1">
      <c r="A32" s="70" t="s">
        <v>77</v>
      </c>
      <c r="B32" s="183" t="str">
        <f>IF(OR(B33&gt;B31, B29&gt;0.7), "NELZE", "LZE")</f>
        <v>NELZE</v>
      </c>
      <c r="C32" s="184"/>
      <c r="D32" s="66"/>
      <c r="E32" s="208"/>
      <c r="F32" s="206"/>
      <c r="G32" s="206"/>
      <c r="H32" s="206"/>
      <c r="I32" s="206"/>
      <c r="J32" s="207"/>
    </row>
    <row r="33" spans="1:10" ht="14.25" thickTop="1" thickBot="1">
      <c r="A33" s="50" t="s">
        <v>75</v>
      </c>
      <c r="B33" s="188">
        <f>B39</f>
        <v>0</v>
      </c>
      <c r="C33" s="189"/>
      <c r="D33" s="67"/>
      <c r="E33" s="208"/>
      <c r="F33" s="206"/>
      <c r="G33" s="206"/>
      <c r="H33" s="206"/>
      <c r="I33" s="206"/>
      <c r="J33" s="207"/>
    </row>
    <row r="34" spans="1:10">
      <c r="E34" s="208"/>
      <c r="F34" s="206"/>
      <c r="G34" s="206"/>
      <c r="H34" s="206"/>
      <c r="I34" s="206"/>
      <c r="J34" s="207"/>
    </row>
    <row r="35" spans="1:10">
      <c r="E35" s="208"/>
      <c r="F35" s="206"/>
      <c r="G35" s="206"/>
      <c r="H35" s="206"/>
      <c r="I35" s="206"/>
      <c r="J35" s="207"/>
    </row>
    <row r="36" spans="1:10" ht="18">
      <c r="A36" s="35" t="s">
        <v>62</v>
      </c>
      <c r="B36" s="182">
        <f>B41</f>
        <v>0</v>
      </c>
      <c r="C36" s="182"/>
      <c r="D36" s="182"/>
      <c r="E36" s="208"/>
      <c r="F36" s="206"/>
      <c r="G36" s="206"/>
      <c r="H36" s="206"/>
      <c r="I36" s="206"/>
      <c r="J36" s="207"/>
    </row>
    <row r="37" spans="1:10" ht="12.75" customHeight="1" thickBot="1">
      <c r="A37" s="35"/>
      <c r="E37" s="208"/>
      <c r="F37" s="206"/>
      <c r="G37" s="206"/>
      <c r="H37" s="206"/>
      <c r="I37" s="206"/>
      <c r="J37" s="207"/>
    </row>
    <row r="38" spans="1:10">
      <c r="A38" s="59" t="s">
        <v>78</v>
      </c>
      <c r="B38" s="190">
        <f>B20</f>
        <v>0</v>
      </c>
      <c r="C38" s="191"/>
      <c r="E38" s="208"/>
      <c r="F38" s="206"/>
      <c r="G38" s="206"/>
      <c r="H38" s="206"/>
      <c r="I38" s="206"/>
      <c r="J38" s="207"/>
    </row>
    <row r="39" spans="1:10">
      <c r="A39" s="60" t="s">
        <v>75</v>
      </c>
      <c r="B39" s="174">
        <f>-B40-B38</f>
        <v>0</v>
      </c>
      <c r="C39" s="175"/>
      <c r="E39" s="208"/>
      <c r="F39" s="206"/>
      <c r="G39" s="206"/>
      <c r="H39" s="206"/>
      <c r="I39" s="206"/>
      <c r="J39" s="207"/>
    </row>
    <row r="40" spans="1:10" ht="13.5" thickBot="1">
      <c r="A40" s="49" t="s">
        <v>63</v>
      </c>
      <c r="B40" s="180">
        <f>-B7</f>
        <v>0</v>
      </c>
      <c r="C40" s="181"/>
      <c r="E40" s="208"/>
      <c r="F40" s="206"/>
      <c r="G40" s="206"/>
      <c r="H40" s="206"/>
      <c r="I40" s="206"/>
      <c r="J40" s="207"/>
    </row>
    <row r="41" spans="1:10" ht="14.25" thickTop="1" thickBot="1">
      <c r="A41" s="50" t="s">
        <v>73</v>
      </c>
      <c r="B41" s="176">
        <f>SUM(B38:C40)</f>
        <v>0</v>
      </c>
      <c r="C41" s="177"/>
      <c r="E41" s="209"/>
      <c r="F41" s="210"/>
      <c r="G41" s="210"/>
      <c r="H41" s="210"/>
      <c r="I41" s="210"/>
      <c r="J41" s="211"/>
    </row>
    <row r="44" spans="1:10" ht="12.75" customHeight="1">
      <c r="A44" s="69"/>
      <c r="B44" s="58"/>
      <c r="C44" s="58"/>
      <c r="D44" s="58"/>
      <c r="E44" s="58"/>
      <c r="F44" s="58"/>
      <c r="G44" s="58"/>
      <c r="H44" s="58"/>
      <c r="I44" s="58"/>
      <c r="J44" s="58"/>
    </row>
    <row r="45" spans="1:10">
      <c r="A45" s="58"/>
      <c r="B45" s="58"/>
      <c r="C45" s="58"/>
      <c r="D45" s="58"/>
      <c r="E45" s="58"/>
      <c r="F45" s="58"/>
      <c r="G45" s="58"/>
      <c r="H45" s="58"/>
      <c r="I45" s="58"/>
      <c r="J45" s="58"/>
    </row>
    <row r="46" spans="1:10">
      <c r="A46" s="62"/>
      <c r="B46" s="62"/>
      <c r="C46" s="62"/>
      <c r="D46" s="62"/>
      <c r="E46" s="62"/>
      <c r="F46" s="62"/>
      <c r="G46" s="62"/>
      <c r="H46" s="62"/>
      <c r="I46" s="62"/>
      <c r="J46" s="62"/>
    </row>
    <row r="47" spans="1:10">
      <c r="A47" s="62"/>
      <c r="B47" s="62"/>
      <c r="C47" s="62"/>
      <c r="D47" s="62"/>
      <c r="E47" s="62"/>
      <c r="F47" s="62"/>
      <c r="G47" s="62"/>
      <c r="H47" s="62"/>
      <c r="I47" s="62"/>
      <c r="J47" s="62"/>
    </row>
    <row r="48" spans="1:10">
      <c r="A48" s="62"/>
      <c r="B48" s="62"/>
      <c r="C48" s="62"/>
      <c r="D48" s="62"/>
      <c r="E48" s="62"/>
      <c r="F48" s="62"/>
      <c r="G48" s="62"/>
      <c r="H48" s="62"/>
      <c r="I48" s="62"/>
      <c r="J48" s="62"/>
    </row>
    <row r="49" spans="1:10">
      <c r="A49" s="62"/>
      <c r="B49" s="62"/>
      <c r="C49" s="62"/>
      <c r="D49" s="62"/>
      <c r="E49" s="62"/>
      <c r="F49" s="62"/>
      <c r="G49" s="62"/>
      <c r="H49" s="62"/>
      <c r="I49" s="62"/>
      <c r="J49" s="62"/>
    </row>
    <row r="50" spans="1:10">
      <c r="A50" s="62"/>
      <c r="B50" s="62"/>
      <c r="C50" s="62"/>
      <c r="D50" s="62"/>
      <c r="E50" s="62"/>
      <c r="F50" s="62"/>
      <c r="G50" s="62"/>
      <c r="H50" s="62"/>
      <c r="I50" s="62"/>
      <c r="J50" s="62"/>
    </row>
    <row r="51" spans="1:10">
      <c r="A51" s="62"/>
      <c r="B51" s="62"/>
      <c r="C51" s="62"/>
      <c r="D51" s="62"/>
      <c r="E51" s="62"/>
      <c r="F51" s="62"/>
      <c r="G51" s="62"/>
      <c r="H51" s="62"/>
      <c r="I51" s="62"/>
      <c r="J51" s="62"/>
    </row>
  </sheetData>
  <mergeCells count="33">
    <mergeCell ref="E21:J41"/>
    <mergeCell ref="B22:C22"/>
    <mergeCell ref="B23:C23"/>
    <mergeCell ref="B24:C24"/>
    <mergeCell ref="B27:D27"/>
    <mergeCell ref="B29:C29"/>
    <mergeCell ref="B30:C30"/>
    <mergeCell ref="B31:C31"/>
    <mergeCell ref="B32:C32"/>
    <mergeCell ref="B33:C33"/>
    <mergeCell ref="B36:D36"/>
    <mergeCell ref="B38:C38"/>
    <mergeCell ref="B39:C39"/>
    <mergeCell ref="B40:C40"/>
    <mergeCell ref="B41:C41"/>
    <mergeCell ref="I14:J14"/>
    <mergeCell ref="I15:J15"/>
    <mergeCell ref="I16:J16"/>
    <mergeCell ref="I17:J17"/>
    <mergeCell ref="B20:D20"/>
    <mergeCell ref="E20:J20"/>
    <mergeCell ref="I13:J13"/>
    <mergeCell ref="A1:J1"/>
    <mergeCell ref="B2:F3"/>
    <mergeCell ref="G2:I2"/>
    <mergeCell ref="B4:F4"/>
    <mergeCell ref="H4:J4"/>
    <mergeCell ref="G6:H6"/>
    <mergeCell ref="B7:D7"/>
    <mergeCell ref="I9:J9"/>
    <mergeCell ref="I10:J10"/>
    <mergeCell ref="I11:J11"/>
    <mergeCell ref="I12:J12"/>
  </mergeCells>
  <pageMargins left="0.59055118110236227" right="0.59055118110236227" top="0.84375" bottom="0.98425196850393704" header="0.51181102362204722" footer="0.51181102362204722"/>
  <pageSetup paperSize="9" orientation="portrait" horizontalDpi="4294967293" verticalDpi="4294967293" r:id="rId1"/>
  <headerFooter alignWithMargins="0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S67"/>
  <sheetViews>
    <sheetView showGridLines="0" zoomScaleNormal="100" workbookViewId="0">
      <selection activeCell="B22" sqref="B22"/>
    </sheetView>
  </sheetViews>
  <sheetFormatPr defaultColWidth="2.7109375" defaultRowHeight="15" customHeight="1"/>
  <cols>
    <col min="1" max="3" width="2.7109375" style="72" customWidth="1"/>
    <col min="4" max="4" width="3.7109375" style="72" customWidth="1"/>
    <col min="5" max="16" width="2.7109375" style="72" customWidth="1"/>
    <col min="17" max="17" width="2.5703125" style="72" customWidth="1"/>
    <col min="18" max="40" width="2.7109375" style="72" customWidth="1"/>
    <col min="41" max="41" width="8.7109375" style="72" customWidth="1"/>
    <col min="42" max="16384" width="2.7109375" style="72"/>
  </cols>
  <sheetData>
    <row r="1" spans="1:37" ht="36">
      <c r="F1" s="230" t="s">
        <v>84</v>
      </c>
      <c r="G1" s="230"/>
      <c r="H1" s="230"/>
      <c r="I1" s="230"/>
      <c r="J1" s="230"/>
      <c r="K1" s="230"/>
      <c r="L1" s="230"/>
      <c r="M1" s="230"/>
      <c r="N1" s="230"/>
      <c r="O1" s="230"/>
      <c r="P1" s="230"/>
      <c r="Q1" s="230"/>
      <c r="R1" s="230"/>
      <c r="S1" s="230"/>
      <c r="T1" s="230"/>
      <c r="U1" s="230"/>
      <c r="X1" s="73" t="s">
        <v>85</v>
      </c>
      <c r="Y1" s="73"/>
      <c r="Z1" s="73"/>
      <c r="AA1" s="73"/>
      <c r="AB1" s="73"/>
      <c r="AC1" s="73"/>
      <c r="AD1" s="231"/>
      <c r="AE1" s="231"/>
      <c r="AF1" s="231"/>
      <c r="AG1" s="231"/>
      <c r="AH1" s="231"/>
      <c r="AI1" s="231"/>
      <c r="AJ1" s="231"/>
      <c r="AK1" s="231"/>
    </row>
    <row r="2" spans="1:37" ht="7.5" customHeight="1">
      <c r="F2" s="73"/>
      <c r="G2" s="73"/>
      <c r="H2" s="73"/>
      <c r="I2" s="73"/>
      <c r="J2" s="73"/>
      <c r="K2" s="73"/>
      <c r="L2" s="73"/>
      <c r="M2" s="73"/>
      <c r="N2" s="73"/>
      <c r="O2" s="73"/>
      <c r="P2" s="73"/>
      <c r="Q2" s="73"/>
      <c r="R2" s="73"/>
      <c r="S2" s="73"/>
      <c r="T2" s="73"/>
      <c r="U2" s="73"/>
      <c r="X2" s="73"/>
      <c r="Y2" s="73"/>
      <c r="Z2" s="73"/>
      <c r="AA2" s="73"/>
      <c r="AB2" s="73"/>
      <c r="AC2" s="73"/>
      <c r="AD2" s="74"/>
      <c r="AE2" s="74"/>
      <c r="AF2" s="74"/>
      <c r="AG2" s="74"/>
      <c r="AH2" s="74"/>
      <c r="AI2" s="74"/>
      <c r="AJ2" s="74"/>
      <c r="AK2" s="74"/>
    </row>
    <row r="3" spans="1:37" ht="15" customHeight="1">
      <c r="F3" s="232" t="s">
        <v>170</v>
      </c>
      <c r="G3" s="232"/>
      <c r="H3" s="232"/>
      <c r="I3" s="232"/>
      <c r="J3" s="232"/>
      <c r="K3" s="232"/>
      <c r="L3" s="232"/>
      <c r="M3" s="232"/>
      <c r="N3" s="232"/>
      <c r="O3" s="232"/>
      <c r="P3" s="232"/>
      <c r="Q3" s="232"/>
      <c r="R3" s="232"/>
      <c r="S3" s="232"/>
      <c r="T3" s="232"/>
      <c r="U3" s="232"/>
      <c r="X3" s="233" t="s">
        <v>86</v>
      </c>
      <c r="Y3" s="233"/>
      <c r="Z3" s="233"/>
      <c r="AA3" s="233"/>
      <c r="AB3" s="233"/>
      <c r="AC3" s="233"/>
      <c r="AD3" s="234"/>
      <c r="AE3" s="234"/>
      <c r="AF3" s="234"/>
      <c r="AG3" s="234"/>
      <c r="AH3" s="234"/>
      <c r="AI3" s="234"/>
      <c r="AJ3" s="234"/>
      <c r="AK3" s="234"/>
    </row>
    <row r="4" spans="1:37" ht="15" customHeight="1">
      <c r="F4" s="233" t="s">
        <v>171</v>
      </c>
      <c r="G4" s="233"/>
      <c r="H4" s="233"/>
      <c r="I4" s="233"/>
      <c r="J4" s="233"/>
      <c r="K4" s="233"/>
      <c r="L4" s="233"/>
      <c r="M4" s="233"/>
      <c r="N4" s="233"/>
      <c r="O4" s="233"/>
      <c r="P4" s="233"/>
      <c r="Q4" s="233"/>
      <c r="R4" s="233"/>
      <c r="S4" s="233"/>
      <c r="T4" s="233"/>
      <c r="U4" s="233"/>
      <c r="X4" s="233" t="s">
        <v>87</v>
      </c>
      <c r="Y4" s="233"/>
      <c r="Z4" s="233"/>
      <c r="AA4" s="233"/>
      <c r="AB4" s="233"/>
      <c r="AC4" s="233"/>
      <c r="AD4" s="235"/>
      <c r="AE4" s="235"/>
      <c r="AF4" s="235"/>
      <c r="AG4" s="235"/>
      <c r="AH4" s="235"/>
      <c r="AI4" s="235"/>
      <c r="AJ4" s="235"/>
      <c r="AK4" s="235"/>
    </row>
    <row r="5" spans="1:37" ht="15" customHeight="1">
      <c r="F5" s="233" t="s">
        <v>172</v>
      </c>
      <c r="G5" s="233"/>
      <c r="H5" s="233"/>
      <c r="I5" s="233"/>
      <c r="J5" s="233"/>
      <c r="K5" s="233"/>
      <c r="L5" s="233"/>
      <c r="M5" s="233"/>
      <c r="N5" s="233"/>
      <c r="O5" s="233"/>
      <c r="P5" s="233"/>
      <c r="Q5" s="233"/>
      <c r="R5" s="233"/>
      <c r="S5" s="233"/>
      <c r="T5" s="233"/>
      <c r="U5" s="233"/>
      <c r="X5" s="75"/>
      <c r="Y5" s="75"/>
      <c r="Z5" s="75"/>
      <c r="AA5" s="75"/>
      <c r="AB5" s="75"/>
      <c r="AC5" s="75"/>
      <c r="AD5" s="235"/>
      <c r="AE5" s="235"/>
      <c r="AF5" s="235"/>
      <c r="AG5" s="235"/>
      <c r="AH5" s="235"/>
      <c r="AI5" s="235"/>
      <c r="AJ5" s="235"/>
      <c r="AK5" s="235"/>
    </row>
    <row r="6" spans="1:37" ht="15" customHeight="1">
      <c r="F6" s="73"/>
      <c r="G6" s="73"/>
      <c r="H6" s="73"/>
      <c r="I6" s="73"/>
      <c r="J6" s="73"/>
      <c r="K6" s="73"/>
      <c r="L6" s="74"/>
      <c r="M6" s="74"/>
      <c r="N6" s="74"/>
      <c r="O6" s="74"/>
      <c r="P6" s="74"/>
      <c r="Q6" s="74"/>
      <c r="R6" s="74"/>
      <c r="S6" s="74"/>
      <c r="T6" s="74"/>
      <c r="U6" s="74"/>
      <c r="X6" s="233" t="s">
        <v>88</v>
      </c>
      <c r="Y6" s="233"/>
      <c r="Z6" s="233"/>
      <c r="AA6" s="233"/>
      <c r="AB6" s="233"/>
      <c r="AC6" s="233"/>
      <c r="AD6" s="236"/>
      <c r="AE6" s="236"/>
      <c r="AF6" s="236"/>
      <c r="AG6" s="236"/>
      <c r="AH6" s="236"/>
      <c r="AI6" s="236"/>
      <c r="AJ6" s="236"/>
      <c r="AK6" s="236"/>
    </row>
    <row r="7" spans="1:37" ht="12.75" customHeight="1" thickBot="1"/>
    <row r="8" spans="1:37" s="81" customFormat="1" ht="18" customHeight="1">
      <c r="A8" s="76" t="s">
        <v>89</v>
      </c>
      <c r="B8" s="77"/>
      <c r="C8" s="77"/>
      <c r="D8" s="77"/>
      <c r="E8" s="77"/>
      <c r="F8" s="77"/>
      <c r="G8" s="77"/>
      <c r="H8" s="77"/>
      <c r="I8" s="78"/>
      <c r="J8" s="79" t="s">
        <v>90</v>
      </c>
      <c r="K8" s="77"/>
      <c r="L8" s="77"/>
      <c r="M8" s="77"/>
      <c r="N8" s="77"/>
      <c r="O8" s="77"/>
      <c r="P8" s="77"/>
      <c r="Q8" s="77"/>
      <c r="R8" s="78"/>
      <c r="S8" s="79" t="s">
        <v>91</v>
      </c>
      <c r="T8" s="77"/>
      <c r="U8" s="77"/>
      <c r="V8" s="77"/>
      <c r="W8" s="77"/>
      <c r="X8" s="77"/>
      <c r="Y8" s="77"/>
      <c r="Z8" s="77"/>
      <c r="AA8" s="77"/>
      <c r="AB8" s="78"/>
      <c r="AC8" s="79" t="s">
        <v>92</v>
      </c>
      <c r="AD8" s="77"/>
      <c r="AE8" s="77"/>
      <c r="AF8" s="77"/>
      <c r="AG8" s="77"/>
      <c r="AH8" s="77"/>
      <c r="AI8" s="77"/>
      <c r="AJ8" s="77"/>
      <c r="AK8" s="80"/>
    </row>
    <row r="9" spans="1:37" s="82" customFormat="1" ht="20.100000000000001" customHeight="1">
      <c r="A9" s="237"/>
      <c r="B9" s="238"/>
      <c r="C9" s="238"/>
      <c r="D9" s="238"/>
      <c r="E9" s="238"/>
      <c r="F9" s="238"/>
      <c r="G9" s="238"/>
      <c r="H9" s="238"/>
      <c r="I9" s="239"/>
      <c r="J9" s="240"/>
      <c r="K9" s="238"/>
      <c r="L9" s="238"/>
      <c r="M9" s="238"/>
      <c r="N9" s="238"/>
      <c r="O9" s="238"/>
      <c r="P9" s="238"/>
      <c r="Q9" s="238"/>
      <c r="R9" s="239"/>
      <c r="S9" s="240"/>
      <c r="T9" s="238"/>
      <c r="U9" s="238"/>
      <c r="V9" s="238"/>
      <c r="W9" s="238"/>
      <c r="X9" s="238"/>
      <c r="Y9" s="238"/>
      <c r="Z9" s="238"/>
      <c r="AA9" s="238"/>
      <c r="AB9" s="239"/>
      <c r="AC9" s="240"/>
      <c r="AD9" s="238"/>
      <c r="AE9" s="238"/>
      <c r="AF9" s="238"/>
      <c r="AG9" s="238"/>
      <c r="AH9" s="238"/>
      <c r="AI9" s="238"/>
      <c r="AJ9" s="238"/>
      <c r="AK9" s="241"/>
    </row>
    <row r="10" spans="1:37" s="82" customFormat="1" ht="6" customHeight="1">
      <c r="A10" s="83"/>
      <c r="B10" s="84"/>
      <c r="C10" s="84"/>
      <c r="D10" s="84"/>
      <c r="E10" s="84"/>
      <c r="F10" s="84"/>
      <c r="G10" s="84"/>
      <c r="H10" s="84"/>
      <c r="I10" s="84"/>
      <c r="J10" s="84"/>
      <c r="K10" s="84"/>
      <c r="L10" s="84"/>
      <c r="M10" s="84"/>
      <c r="N10" s="84"/>
      <c r="O10" s="84"/>
      <c r="P10" s="84"/>
      <c r="Q10" s="84"/>
      <c r="R10" s="84"/>
      <c r="S10" s="84"/>
      <c r="T10" s="84"/>
      <c r="U10" s="84"/>
      <c r="V10" s="84"/>
      <c r="W10" s="84"/>
      <c r="X10" s="84"/>
      <c r="Y10" s="84"/>
      <c r="Z10" s="84"/>
      <c r="AA10" s="84"/>
      <c r="AB10" s="84"/>
      <c r="AC10" s="84"/>
      <c r="AD10" s="84"/>
      <c r="AE10" s="84"/>
      <c r="AF10" s="84"/>
      <c r="AG10" s="84"/>
      <c r="AH10" s="84"/>
      <c r="AI10" s="84"/>
      <c r="AJ10" s="84"/>
      <c r="AK10" s="85"/>
    </row>
    <row r="11" spans="1:37" s="75" customFormat="1" ht="18" customHeight="1">
      <c r="A11" s="86"/>
      <c r="B11" s="242" t="s">
        <v>93</v>
      </c>
      <c r="C11" s="242"/>
      <c r="D11" s="242"/>
      <c r="E11" s="242"/>
      <c r="F11" s="242"/>
      <c r="G11" s="242"/>
      <c r="H11" s="242"/>
      <c r="I11" s="242"/>
      <c r="J11" s="242"/>
      <c r="K11" s="242"/>
      <c r="L11" s="242"/>
      <c r="M11" s="249"/>
      <c r="N11" s="234"/>
      <c r="O11" s="234"/>
      <c r="P11" s="234"/>
      <c r="Q11" s="234"/>
      <c r="R11" s="234"/>
      <c r="S11" s="234"/>
      <c r="T11" s="234"/>
      <c r="U11" s="234"/>
      <c r="V11" s="234"/>
      <c r="W11" s="234"/>
      <c r="X11" s="234"/>
      <c r="Y11" s="234"/>
      <c r="Z11" s="234"/>
      <c r="AA11" s="234"/>
      <c r="AB11" s="234"/>
      <c r="AC11" s="234"/>
      <c r="AD11" s="234"/>
      <c r="AE11" s="234"/>
      <c r="AF11" s="234"/>
      <c r="AG11" s="234"/>
      <c r="AH11" s="234"/>
      <c r="AI11" s="234"/>
      <c r="AJ11" s="234"/>
      <c r="AK11" s="87"/>
    </row>
    <row r="12" spans="1:37" s="75" customFormat="1" ht="18" customHeight="1">
      <c r="A12" s="86"/>
      <c r="B12" s="242" t="s">
        <v>94</v>
      </c>
      <c r="C12" s="242"/>
      <c r="D12" s="242"/>
      <c r="E12" s="242"/>
      <c r="F12" s="242"/>
      <c r="G12" s="242"/>
      <c r="H12" s="242"/>
      <c r="I12" s="242"/>
      <c r="J12" s="242"/>
      <c r="K12" s="242"/>
      <c r="L12" s="242"/>
      <c r="M12" s="88" t="s">
        <v>95</v>
      </c>
      <c r="N12" s="88"/>
      <c r="O12" s="89"/>
      <c r="P12" s="235"/>
      <c r="Q12" s="235"/>
      <c r="R12" s="235"/>
      <c r="S12" s="235"/>
      <c r="T12" s="235"/>
      <c r="U12" s="235"/>
      <c r="V12" s="235"/>
      <c r="W12" s="235"/>
      <c r="X12" s="235"/>
      <c r="Y12" s="235"/>
      <c r="Z12" s="89"/>
      <c r="AA12" s="88"/>
      <c r="AB12" s="250" t="s">
        <v>96</v>
      </c>
      <c r="AC12" s="250"/>
      <c r="AD12" s="250"/>
      <c r="AE12" s="251"/>
      <c r="AF12" s="251"/>
      <c r="AG12" s="251"/>
      <c r="AH12" s="251"/>
      <c r="AI12" s="251"/>
      <c r="AJ12" s="251"/>
      <c r="AK12" s="90"/>
    </row>
    <row r="13" spans="1:37" s="75" customFormat="1" ht="18" customHeight="1">
      <c r="A13" s="86"/>
      <c r="B13" s="242" t="s">
        <v>97</v>
      </c>
      <c r="C13" s="242"/>
      <c r="D13" s="242"/>
      <c r="E13" s="242"/>
      <c r="F13" s="242"/>
      <c r="G13" s="242"/>
      <c r="H13" s="242"/>
      <c r="I13" s="242"/>
      <c r="J13" s="242"/>
      <c r="K13" s="242"/>
      <c r="L13" s="242"/>
      <c r="M13" s="243"/>
      <c r="N13" s="244"/>
      <c r="O13" s="244"/>
      <c r="P13" s="244"/>
      <c r="Q13" s="244"/>
      <c r="R13" s="244"/>
      <c r="S13" s="88"/>
      <c r="T13" s="88"/>
      <c r="U13" s="88"/>
      <c r="V13" s="88"/>
      <c r="W13" s="88"/>
      <c r="X13" s="88"/>
      <c r="Y13" s="88"/>
      <c r="Z13" s="88"/>
      <c r="AA13" s="88"/>
      <c r="AB13" s="88"/>
      <c r="AC13" s="88"/>
      <c r="AD13" s="88"/>
      <c r="AE13" s="88"/>
      <c r="AF13" s="88"/>
      <c r="AG13" s="88"/>
      <c r="AH13" s="88"/>
      <c r="AI13" s="88"/>
      <c r="AJ13" s="88"/>
      <c r="AK13" s="91"/>
    </row>
    <row r="14" spans="1:37" s="75" customFormat="1" ht="18" customHeight="1">
      <c r="A14" s="86"/>
      <c r="B14" s="242" t="s">
        <v>98</v>
      </c>
      <c r="C14" s="242"/>
      <c r="D14" s="242"/>
      <c r="E14" s="242"/>
      <c r="F14" s="242"/>
      <c r="G14" s="242"/>
      <c r="H14" s="242"/>
      <c r="I14" s="242"/>
      <c r="J14" s="242"/>
      <c r="K14" s="242"/>
      <c r="L14" s="242"/>
      <c r="M14" s="245">
        <v>0</v>
      </c>
      <c r="N14" s="245"/>
      <c r="O14" s="245"/>
      <c r="P14" s="245"/>
      <c r="Q14" s="245"/>
      <c r="R14" s="245"/>
      <c r="S14" s="88"/>
      <c r="T14" s="88"/>
      <c r="U14" s="88"/>
      <c r="V14" s="88"/>
      <c r="W14" s="88"/>
      <c r="X14" s="88"/>
      <c r="Y14" s="88"/>
      <c r="Z14" s="88"/>
      <c r="AA14" s="88"/>
      <c r="AB14" s="88"/>
      <c r="AC14" s="88"/>
      <c r="AD14" s="88"/>
      <c r="AE14" s="88"/>
      <c r="AF14" s="88"/>
      <c r="AG14" s="88"/>
      <c r="AH14" s="88"/>
      <c r="AI14" s="88"/>
      <c r="AJ14" s="88"/>
      <c r="AK14" s="91"/>
    </row>
    <row r="15" spans="1:37" s="75" customFormat="1" ht="24.95" customHeight="1">
      <c r="A15" s="92"/>
      <c r="B15" s="246"/>
      <c r="C15" s="247"/>
      <c r="D15" s="247"/>
      <c r="E15" s="247"/>
      <c r="F15" s="247"/>
      <c r="G15" s="247"/>
      <c r="H15" s="247"/>
      <c r="I15" s="247"/>
      <c r="J15" s="247"/>
      <c r="K15" s="247"/>
      <c r="L15" s="247"/>
      <c r="M15" s="247"/>
      <c r="N15" s="247"/>
      <c r="O15" s="247"/>
      <c r="P15" s="247"/>
      <c r="Q15" s="247"/>
      <c r="R15" s="88"/>
      <c r="S15" s="88"/>
      <c r="T15" s="248"/>
      <c r="U15" s="248"/>
      <c r="V15" s="248"/>
      <c r="W15" s="248"/>
      <c r="X15" s="248"/>
      <c r="Y15" s="248"/>
      <c r="Z15" s="248"/>
      <c r="AA15" s="248"/>
      <c r="AB15" s="248"/>
      <c r="AC15" s="248"/>
      <c r="AD15" s="248"/>
      <c r="AE15" s="248"/>
      <c r="AF15" s="248"/>
      <c r="AG15" s="248"/>
      <c r="AH15" s="248"/>
      <c r="AI15" s="248"/>
      <c r="AJ15" s="248"/>
      <c r="AK15" s="91"/>
    </row>
    <row r="16" spans="1:37" s="97" customFormat="1" ht="10.5" customHeight="1">
      <c r="A16" s="93"/>
      <c r="B16" s="256" t="s">
        <v>99</v>
      </c>
      <c r="C16" s="256"/>
      <c r="D16" s="256"/>
      <c r="E16" s="256"/>
      <c r="F16" s="256"/>
      <c r="G16" s="256"/>
      <c r="H16" s="256"/>
      <c r="I16" s="256"/>
      <c r="J16" s="256"/>
      <c r="K16" s="256"/>
      <c r="L16" s="256"/>
      <c r="M16" s="256"/>
      <c r="N16" s="256"/>
      <c r="O16" s="256"/>
      <c r="P16" s="256"/>
      <c r="Q16" s="256"/>
      <c r="R16" s="94"/>
      <c r="S16" s="95"/>
      <c r="T16" s="256" t="s">
        <v>100</v>
      </c>
      <c r="U16" s="256"/>
      <c r="V16" s="256"/>
      <c r="W16" s="256"/>
      <c r="X16" s="256"/>
      <c r="Y16" s="256"/>
      <c r="Z16" s="256"/>
      <c r="AA16" s="256"/>
      <c r="AB16" s="256"/>
      <c r="AC16" s="256"/>
      <c r="AD16" s="256"/>
      <c r="AE16" s="256"/>
      <c r="AF16" s="256"/>
      <c r="AG16" s="256"/>
      <c r="AH16" s="256"/>
      <c r="AI16" s="256"/>
      <c r="AJ16" s="256"/>
      <c r="AK16" s="96"/>
    </row>
    <row r="17" spans="1:37" s="75" customFormat="1" ht="6" customHeight="1" thickBot="1">
      <c r="A17" s="98"/>
      <c r="B17" s="99"/>
      <c r="C17" s="99"/>
      <c r="D17" s="99"/>
      <c r="E17" s="99"/>
      <c r="F17" s="99"/>
      <c r="G17" s="99"/>
      <c r="H17" s="99"/>
      <c r="I17" s="99"/>
      <c r="J17" s="99"/>
      <c r="K17" s="99"/>
      <c r="L17" s="99"/>
      <c r="M17" s="99"/>
      <c r="N17" s="99"/>
      <c r="O17" s="99"/>
      <c r="P17" s="99"/>
      <c r="Q17" s="99"/>
      <c r="R17" s="100"/>
      <c r="S17" s="101"/>
      <c r="T17" s="101"/>
      <c r="U17" s="101"/>
      <c r="V17" s="101"/>
      <c r="W17" s="101"/>
      <c r="X17" s="101"/>
      <c r="Y17" s="101"/>
      <c r="Z17" s="101"/>
      <c r="AA17" s="101"/>
      <c r="AB17" s="101"/>
      <c r="AC17" s="101"/>
      <c r="AD17" s="101"/>
      <c r="AE17" s="101"/>
      <c r="AF17" s="101"/>
      <c r="AG17" s="101"/>
      <c r="AH17" s="101"/>
      <c r="AI17" s="101"/>
      <c r="AJ17" s="101"/>
      <c r="AK17" s="102"/>
    </row>
    <row r="18" spans="1:37" s="81" customFormat="1" ht="18" customHeight="1">
      <c r="A18" s="252" t="s">
        <v>101</v>
      </c>
      <c r="B18" s="253"/>
      <c r="C18" s="253"/>
      <c r="D18" s="253"/>
      <c r="E18" s="253"/>
      <c r="F18" s="253"/>
      <c r="G18" s="253"/>
      <c r="H18" s="253"/>
      <c r="I18" s="253"/>
      <c r="J18" s="253"/>
      <c r="K18" s="253"/>
      <c r="L18" s="253"/>
      <c r="M18" s="253"/>
      <c r="N18" s="253"/>
      <c r="O18" s="253"/>
      <c r="P18" s="253"/>
      <c r="Q18" s="253"/>
      <c r="R18" s="253"/>
      <c r="S18" s="253"/>
      <c r="T18" s="253"/>
      <c r="U18" s="253"/>
      <c r="V18" s="253"/>
      <c r="W18" s="253"/>
      <c r="X18" s="253"/>
      <c r="Y18" s="253"/>
      <c r="Z18" s="253"/>
      <c r="AA18" s="253"/>
      <c r="AB18" s="253"/>
      <c r="AC18" s="253"/>
      <c r="AD18" s="253"/>
      <c r="AE18" s="253"/>
      <c r="AF18" s="253"/>
      <c r="AG18" s="253"/>
      <c r="AH18" s="253"/>
      <c r="AI18" s="253"/>
      <c r="AJ18" s="253"/>
      <c r="AK18" s="254"/>
    </row>
    <row r="19" spans="1:37" s="75" customFormat="1" ht="6" customHeight="1">
      <c r="A19" s="103"/>
      <c r="B19" s="104"/>
      <c r="C19" s="104"/>
      <c r="D19" s="104"/>
      <c r="E19" s="104"/>
      <c r="F19" s="104"/>
      <c r="G19" s="104"/>
      <c r="H19" s="104"/>
      <c r="I19" s="104"/>
      <c r="J19" s="104"/>
      <c r="K19" s="104"/>
      <c r="L19" s="104"/>
      <c r="M19" s="104"/>
      <c r="N19" s="104"/>
      <c r="O19" s="104"/>
      <c r="P19" s="104"/>
      <c r="Q19" s="104"/>
      <c r="R19" s="104"/>
      <c r="S19" s="104"/>
      <c r="T19" s="104"/>
      <c r="U19" s="104"/>
      <c r="V19" s="104"/>
      <c r="W19" s="104"/>
      <c r="X19" s="104"/>
      <c r="Y19" s="104"/>
      <c r="Z19" s="104"/>
      <c r="AA19" s="104"/>
      <c r="AB19" s="104"/>
      <c r="AC19" s="104"/>
      <c r="AD19" s="104"/>
      <c r="AE19" s="104"/>
      <c r="AF19" s="104"/>
      <c r="AG19" s="104"/>
      <c r="AH19" s="104"/>
      <c r="AI19" s="104"/>
      <c r="AJ19" s="104"/>
      <c r="AK19" s="105"/>
    </row>
    <row r="20" spans="1:37" s="75" customFormat="1" ht="15" customHeight="1">
      <c r="A20" s="103"/>
      <c r="B20" s="106"/>
      <c r="C20" s="104"/>
      <c r="D20" s="257" t="s">
        <v>102</v>
      </c>
      <c r="E20" s="257"/>
      <c r="F20" s="257"/>
      <c r="G20" s="257"/>
      <c r="H20" s="257"/>
      <c r="I20" s="257"/>
      <c r="J20" s="257"/>
      <c r="K20" s="257"/>
      <c r="L20" s="257"/>
      <c r="M20" s="257"/>
      <c r="N20" s="257"/>
      <c r="O20" s="257"/>
      <c r="P20" s="257"/>
      <c r="Q20" s="257"/>
      <c r="R20" s="257"/>
      <c r="S20" s="257"/>
      <c r="T20" s="257"/>
      <c r="U20" s="257"/>
      <c r="W20" s="106"/>
      <c r="X20" s="107"/>
      <c r="Y20" s="257" t="s">
        <v>103</v>
      </c>
      <c r="Z20" s="257"/>
      <c r="AA20" s="257"/>
      <c r="AB20" s="257"/>
      <c r="AC20" s="257"/>
      <c r="AD20" s="257"/>
      <c r="AE20" s="257"/>
      <c r="AF20" s="257"/>
      <c r="AG20" s="257"/>
      <c r="AH20" s="257"/>
      <c r="AI20" s="257"/>
      <c r="AJ20" s="257"/>
      <c r="AK20" s="105"/>
    </row>
    <row r="21" spans="1:37" s="75" customFormat="1" ht="6" customHeight="1">
      <c r="A21" s="103"/>
      <c r="B21" s="104"/>
      <c r="C21" s="104"/>
      <c r="D21" s="104"/>
      <c r="E21" s="104"/>
      <c r="F21" s="104"/>
      <c r="G21" s="104"/>
      <c r="H21" s="104"/>
      <c r="I21" s="104"/>
      <c r="J21" s="104"/>
      <c r="K21" s="104"/>
      <c r="L21" s="104"/>
      <c r="M21" s="104"/>
      <c r="N21" s="104"/>
      <c r="O21" s="104"/>
      <c r="P21" s="104"/>
      <c r="Q21" s="104"/>
      <c r="R21" s="104"/>
      <c r="S21" s="104"/>
      <c r="T21" s="104"/>
      <c r="U21" s="104"/>
      <c r="V21" s="104"/>
      <c r="W21" s="104"/>
      <c r="X21" s="104"/>
      <c r="Y21" s="104"/>
      <c r="Z21" s="104"/>
      <c r="AA21" s="104"/>
      <c r="AB21" s="104"/>
      <c r="AC21" s="104"/>
      <c r="AD21" s="104"/>
      <c r="AE21" s="104"/>
      <c r="AF21" s="104"/>
      <c r="AG21" s="104"/>
      <c r="AH21" s="104"/>
      <c r="AI21" s="104"/>
      <c r="AJ21" s="104"/>
      <c r="AK21" s="105"/>
    </row>
    <row r="22" spans="1:37" s="75" customFormat="1" ht="15" customHeight="1">
      <c r="A22" s="103"/>
      <c r="B22" s="106"/>
      <c r="C22" s="104"/>
      <c r="D22" s="257" t="s">
        <v>104</v>
      </c>
      <c r="E22" s="257"/>
      <c r="F22" s="257"/>
      <c r="G22" s="257"/>
      <c r="H22" s="257"/>
      <c r="I22" s="257"/>
      <c r="J22" s="257"/>
      <c r="K22" s="257"/>
      <c r="L22" s="257"/>
      <c r="M22" s="104"/>
      <c r="N22" s="258" t="s">
        <v>105</v>
      </c>
      <c r="O22" s="258"/>
      <c r="P22" s="258"/>
      <c r="Q22" s="258"/>
      <c r="R22" s="258"/>
      <c r="S22" s="258"/>
      <c r="T22" s="258"/>
      <c r="U22" s="258"/>
      <c r="V22" s="258"/>
      <c r="W22" s="259"/>
      <c r="X22" s="259"/>
      <c r="Y22" s="259"/>
      <c r="Z22" s="259"/>
      <c r="AA22" s="259"/>
      <c r="AB22" s="259"/>
      <c r="AC22" s="259"/>
      <c r="AD22" s="259"/>
      <c r="AE22" s="259"/>
      <c r="AF22" s="259"/>
      <c r="AG22" s="259"/>
      <c r="AH22" s="259"/>
      <c r="AI22" s="259"/>
      <c r="AJ22" s="259"/>
      <c r="AK22" s="105"/>
    </row>
    <row r="23" spans="1:37" s="75" customFormat="1" ht="6" customHeight="1" thickBot="1">
      <c r="A23" s="103"/>
      <c r="B23" s="107"/>
      <c r="C23" s="107"/>
      <c r="D23" s="107"/>
      <c r="E23" s="107"/>
      <c r="F23" s="107"/>
      <c r="G23" s="107"/>
      <c r="H23" s="107"/>
      <c r="I23" s="107"/>
      <c r="J23" s="107"/>
      <c r="K23" s="107"/>
      <c r="L23" s="107"/>
      <c r="M23" s="107"/>
      <c r="N23" s="107"/>
      <c r="O23" s="107"/>
      <c r="P23" s="107"/>
      <c r="Q23" s="107"/>
      <c r="R23" s="107"/>
      <c r="S23" s="107"/>
      <c r="T23" s="107"/>
      <c r="U23" s="107"/>
      <c r="V23" s="107"/>
      <c r="W23" s="107"/>
      <c r="X23" s="107"/>
      <c r="Y23" s="107"/>
      <c r="Z23" s="107"/>
      <c r="AA23" s="107"/>
      <c r="AB23" s="107"/>
      <c r="AC23" s="107"/>
      <c r="AD23" s="107"/>
      <c r="AE23" s="107"/>
      <c r="AF23" s="107"/>
      <c r="AG23" s="107"/>
      <c r="AH23" s="107"/>
      <c r="AI23" s="107"/>
      <c r="AJ23" s="107"/>
      <c r="AK23" s="105"/>
    </row>
    <row r="24" spans="1:37" s="81" customFormat="1" ht="18" customHeight="1">
      <c r="A24" s="252" t="s">
        <v>106</v>
      </c>
      <c r="B24" s="253"/>
      <c r="C24" s="253"/>
      <c r="D24" s="253"/>
      <c r="E24" s="253"/>
      <c r="F24" s="253"/>
      <c r="G24" s="253"/>
      <c r="H24" s="253"/>
      <c r="I24" s="253"/>
      <c r="J24" s="253"/>
      <c r="K24" s="253"/>
      <c r="L24" s="253"/>
      <c r="M24" s="253"/>
      <c r="N24" s="253"/>
      <c r="O24" s="253"/>
      <c r="P24" s="253"/>
      <c r="Q24" s="253"/>
      <c r="R24" s="253"/>
      <c r="S24" s="253"/>
      <c r="T24" s="253"/>
      <c r="U24" s="253"/>
      <c r="V24" s="253"/>
      <c r="W24" s="253"/>
      <c r="X24" s="253"/>
      <c r="Y24" s="253"/>
      <c r="Z24" s="253"/>
      <c r="AA24" s="253"/>
      <c r="AB24" s="253"/>
      <c r="AC24" s="253"/>
      <c r="AD24" s="253"/>
      <c r="AE24" s="253"/>
      <c r="AF24" s="253"/>
      <c r="AG24" s="253"/>
      <c r="AH24" s="253"/>
      <c r="AI24" s="253"/>
      <c r="AJ24" s="253"/>
      <c r="AK24" s="254"/>
    </row>
    <row r="25" spans="1:37" s="75" customFormat="1" ht="6" customHeight="1">
      <c r="A25" s="108"/>
      <c r="B25" s="88"/>
      <c r="C25" s="88"/>
      <c r="D25" s="88"/>
      <c r="E25" s="88"/>
      <c r="F25" s="88"/>
      <c r="G25" s="88"/>
      <c r="H25" s="88"/>
      <c r="I25" s="88"/>
      <c r="J25" s="88"/>
      <c r="K25" s="88"/>
      <c r="L25" s="88"/>
      <c r="M25" s="88"/>
      <c r="N25" s="88"/>
      <c r="O25" s="88"/>
      <c r="P25" s="88"/>
      <c r="Q25" s="88"/>
      <c r="R25" s="88"/>
      <c r="S25" s="88"/>
      <c r="T25" s="88"/>
      <c r="U25" s="88"/>
      <c r="V25" s="88"/>
      <c r="W25" s="88"/>
      <c r="X25" s="88"/>
      <c r="Y25" s="88"/>
      <c r="Z25" s="88"/>
      <c r="AA25" s="88"/>
      <c r="AB25" s="88"/>
      <c r="AC25" s="88"/>
      <c r="AD25" s="88"/>
      <c r="AE25" s="88"/>
      <c r="AF25" s="88"/>
      <c r="AG25" s="88"/>
      <c r="AH25" s="88"/>
      <c r="AI25" s="88"/>
      <c r="AJ25" s="88"/>
      <c r="AK25" s="91"/>
    </row>
    <row r="26" spans="1:37" s="75" customFormat="1" ht="15" customHeight="1">
      <c r="A26" s="108"/>
      <c r="B26" s="242" t="s">
        <v>107</v>
      </c>
      <c r="C26" s="242"/>
      <c r="D26" s="242"/>
      <c r="E26" s="242"/>
      <c r="F26" s="242"/>
      <c r="G26" s="242"/>
      <c r="H26" s="242"/>
      <c r="I26" s="242"/>
      <c r="J26" s="242"/>
      <c r="K26" s="242"/>
      <c r="L26" s="242"/>
      <c r="M26" s="242"/>
      <c r="N26" s="242"/>
      <c r="O26" s="242"/>
      <c r="P26" s="242"/>
      <c r="Q26" s="242"/>
      <c r="R26" s="242"/>
      <c r="S26" s="88"/>
      <c r="T26" s="255"/>
      <c r="U26" s="255"/>
      <c r="V26" s="255"/>
      <c r="W26" s="255"/>
      <c r="X26" s="255"/>
      <c r="Y26" s="88"/>
      <c r="Z26" s="88"/>
      <c r="AA26" s="88"/>
      <c r="AB26" s="88"/>
      <c r="AC26" s="88"/>
      <c r="AD26" s="88"/>
      <c r="AE26" s="88"/>
      <c r="AF26" s="88"/>
      <c r="AG26" s="88"/>
      <c r="AH26" s="88"/>
      <c r="AI26" s="88"/>
      <c r="AJ26" s="88"/>
      <c r="AK26" s="91"/>
    </row>
    <row r="27" spans="1:37" s="75" customFormat="1" ht="20.100000000000001" customHeight="1">
      <c r="A27" s="92"/>
      <c r="B27" s="242" t="s">
        <v>108</v>
      </c>
      <c r="C27" s="242"/>
      <c r="D27" s="242"/>
      <c r="E27" s="242"/>
      <c r="F27" s="242"/>
      <c r="G27" s="242"/>
      <c r="H27" s="242"/>
      <c r="I27" s="242"/>
      <c r="J27" s="242"/>
      <c r="K27" s="242"/>
      <c r="L27" s="242"/>
      <c r="M27" s="242"/>
      <c r="N27" s="242"/>
      <c r="O27" s="242"/>
      <c r="P27" s="242"/>
      <c r="Q27" s="242"/>
      <c r="R27" s="242"/>
      <c r="S27" s="88"/>
      <c r="T27" s="248"/>
      <c r="U27" s="248"/>
      <c r="V27" s="248"/>
      <c r="W27" s="248"/>
      <c r="X27" s="248"/>
      <c r="Y27" s="248"/>
      <c r="Z27" s="248"/>
      <c r="AA27" s="248"/>
      <c r="AB27" s="248"/>
      <c r="AC27" s="248"/>
      <c r="AD27" s="248"/>
      <c r="AE27" s="248"/>
      <c r="AF27" s="248"/>
      <c r="AG27" s="248"/>
      <c r="AH27" s="248"/>
      <c r="AI27" s="248"/>
      <c r="AJ27" s="248"/>
      <c r="AK27" s="91"/>
    </row>
    <row r="28" spans="1:37" s="97" customFormat="1" ht="10.5" customHeight="1">
      <c r="A28" s="109"/>
      <c r="B28" s="110"/>
      <c r="C28" s="110"/>
      <c r="D28" s="110"/>
      <c r="E28" s="110"/>
      <c r="F28" s="110"/>
      <c r="G28" s="110"/>
      <c r="H28" s="110"/>
      <c r="I28" s="110"/>
      <c r="J28" s="110"/>
      <c r="K28" s="110"/>
      <c r="L28" s="110"/>
      <c r="M28" s="110"/>
      <c r="N28" s="110"/>
      <c r="O28" s="110"/>
      <c r="P28" s="110"/>
      <c r="Q28" s="110"/>
      <c r="R28" s="110"/>
      <c r="S28" s="95"/>
      <c r="T28" s="256" t="s">
        <v>109</v>
      </c>
      <c r="U28" s="256"/>
      <c r="V28" s="256"/>
      <c r="W28" s="256"/>
      <c r="X28" s="256"/>
      <c r="Y28" s="256"/>
      <c r="Z28" s="256"/>
      <c r="AA28" s="256"/>
      <c r="AB28" s="256"/>
      <c r="AC28" s="256"/>
      <c r="AD28" s="256"/>
      <c r="AE28" s="256"/>
      <c r="AF28" s="256"/>
      <c r="AG28" s="256"/>
      <c r="AH28" s="256"/>
      <c r="AI28" s="256"/>
      <c r="AJ28" s="256"/>
      <c r="AK28" s="96"/>
    </row>
    <row r="29" spans="1:37" s="75" customFormat="1" ht="6" customHeight="1">
      <c r="A29" s="111"/>
      <c r="B29" s="112"/>
      <c r="C29" s="112"/>
      <c r="D29" s="112"/>
      <c r="E29" s="112"/>
      <c r="F29" s="112"/>
      <c r="G29" s="112"/>
      <c r="H29" s="112"/>
      <c r="I29" s="112"/>
      <c r="J29" s="112"/>
      <c r="K29" s="112"/>
      <c r="L29" s="112"/>
      <c r="M29" s="112"/>
      <c r="N29" s="112"/>
      <c r="O29" s="112"/>
      <c r="P29" s="112"/>
      <c r="Q29" s="112"/>
      <c r="R29" s="112"/>
      <c r="S29" s="113"/>
      <c r="T29" s="114"/>
      <c r="U29" s="114"/>
      <c r="V29" s="114"/>
      <c r="W29" s="114"/>
      <c r="X29" s="114"/>
      <c r="Y29" s="114"/>
      <c r="Z29" s="114"/>
      <c r="AA29" s="114"/>
      <c r="AB29" s="114"/>
      <c r="AC29" s="114"/>
      <c r="AD29" s="114"/>
      <c r="AE29" s="114"/>
      <c r="AF29" s="114"/>
      <c r="AG29" s="114"/>
      <c r="AH29" s="114"/>
      <c r="AI29" s="114"/>
      <c r="AJ29" s="114"/>
      <c r="AK29" s="115"/>
    </row>
    <row r="30" spans="1:37" s="81" customFormat="1" ht="18" customHeight="1">
      <c r="A30" s="260" t="s">
        <v>110</v>
      </c>
      <c r="B30" s="261"/>
      <c r="C30" s="261"/>
      <c r="D30" s="261"/>
      <c r="E30" s="261"/>
      <c r="F30" s="261"/>
      <c r="G30" s="261"/>
      <c r="H30" s="261"/>
      <c r="I30" s="261"/>
      <c r="J30" s="261"/>
      <c r="K30" s="261"/>
      <c r="L30" s="261"/>
      <c r="M30" s="261"/>
      <c r="N30" s="261"/>
      <c r="O30" s="261"/>
      <c r="P30" s="261"/>
      <c r="Q30" s="261"/>
      <c r="R30" s="261"/>
      <c r="S30" s="261"/>
      <c r="T30" s="261"/>
      <c r="U30" s="261"/>
      <c r="V30" s="261"/>
      <c r="W30" s="261"/>
      <c r="X30" s="261"/>
      <c r="Y30" s="261"/>
      <c r="Z30" s="261"/>
      <c r="AA30" s="261"/>
      <c r="AB30" s="261"/>
      <c r="AC30" s="261"/>
      <c r="AD30" s="261"/>
      <c r="AE30" s="261"/>
      <c r="AF30" s="261"/>
      <c r="AG30" s="261"/>
      <c r="AH30" s="261"/>
      <c r="AI30" s="261"/>
      <c r="AJ30" s="261"/>
      <c r="AK30" s="262"/>
    </row>
    <row r="31" spans="1:37" s="75" customFormat="1" ht="6" customHeight="1">
      <c r="A31" s="108"/>
      <c r="B31" s="116"/>
      <c r="C31" s="116"/>
      <c r="D31" s="116"/>
      <c r="E31" s="116"/>
      <c r="F31" s="116"/>
      <c r="G31" s="116"/>
      <c r="H31" s="116"/>
      <c r="I31" s="116"/>
      <c r="J31" s="116"/>
      <c r="K31" s="116"/>
      <c r="L31" s="116"/>
      <c r="M31" s="88"/>
      <c r="N31" s="88"/>
      <c r="O31" s="88"/>
      <c r="P31" s="88"/>
      <c r="Q31" s="88"/>
      <c r="R31" s="88"/>
      <c r="S31" s="88"/>
      <c r="T31" s="88"/>
      <c r="U31" s="88"/>
      <c r="V31" s="88"/>
      <c r="W31" s="88"/>
      <c r="X31" s="88"/>
      <c r="Y31" s="88"/>
      <c r="Z31" s="88"/>
      <c r="AA31" s="88"/>
      <c r="AB31" s="88"/>
      <c r="AC31" s="88"/>
      <c r="AD31" s="88"/>
      <c r="AE31" s="88"/>
      <c r="AF31" s="88"/>
      <c r="AG31" s="88"/>
      <c r="AH31" s="88"/>
      <c r="AI31" s="88"/>
      <c r="AJ31" s="88"/>
      <c r="AK31" s="91"/>
    </row>
    <row r="32" spans="1:37" s="75" customFormat="1" ht="15" customHeight="1">
      <c r="A32" s="108"/>
      <c r="B32" s="88" t="s">
        <v>111</v>
      </c>
      <c r="C32" s="116"/>
      <c r="D32" s="116"/>
      <c r="E32" s="116"/>
      <c r="F32" s="116"/>
      <c r="G32" s="116"/>
      <c r="H32" s="116"/>
      <c r="I32" s="116"/>
      <c r="J32" s="116"/>
      <c r="K32" s="116"/>
      <c r="L32" s="116"/>
      <c r="M32" s="88"/>
      <c r="N32" s="88"/>
      <c r="O32" s="88"/>
      <c r="P32" s="88"/>
      <c r="Q32" s="88"/>
      <c r="R32" s="88"/>
      <c r="S32" s="117" t="s">
        <v>112</v>
      </c>
      <c r="T32" s="118"/>
      <c r="U32" s="118"/>
      <c r="V32" s="118"/>
      <c r="W32" s="118"/>
      <c r="X32" s="118"/>
      <c r="Y32" s="118"/>
      <c r="Z32" s="118"/>
      <c r="AA32" s="263" t="s">
        <v>113</v>
      </c>
      <c r="AB32" s="263"/>
      <c r="AC32" s="263"/>
      <c r="AD32" s="263"/>
      <c r="AE32" s="263"/>
      <c r="AF32" s="263"/>
      <c r="AG32" s="263"/>
      <c r="AH32" s="264"/>
      <c r="AI32" s="265"/>
      <c r="AJ32" s="265"/>
      <c r="AK32" s="266"/>
    </row>
    <row r="33" spans="1:37" s="75" customFormat="1" ht="15" customHeight="1">
      <c r="A33" s="92"/>
      <c r="B33" s="88" t="s">
        <v>114</v>
      </c>
      <c r="C33" s="88"/>
      <c r="D33" s="88"/>
      <c r="E33" s="88"/>
      <c r="F33" s="88"/>
      <c r="G33" s="88"/>
      <c r="H33" s="88"/>
      <c r="I33" s="88"/>
      <c r="J33" s="88"/>
      <c r="L33" s="267" t="s">
        <v>115</v>
      </c>
      <c r="M33" s="267"/>
      <c r="N33" s="267"/>
      <c r="O33" s="267"/>
      <c r="P33" s="267"/>
      <c r="Q33" s="267"/>
      <c r="R33" s="88"/>
      <c r="S33" s="268" t="s">
        <v>116</v>
      </c>
      <c r="T33" s="269"/>
      <c r="U33" s="269"/>
      <c r="V33" s="270"/>
      <c r="W33" s="268" t="s">
        <v>117</v>
      </c>
      <c r="X33" s="269"/>
      <c r="Y33" s="269"/>
      <c r="Z33" s="270"/>
      <c r="AA33" s="268" t="s">
        <v>118</v>
      </c>
      <c r="AB33" s="269"/>
      <c r="AC33" s="269"/>
      <c r="AD33" s="270"/>
      <c r="AE33" s="268" t="s">
        <v>119</v>
      </c>
      <c r="AF33" s="269"/>
      <c r="AG33" s="269"/>
      <c r="AH33" s="270"/>
      <c r="AI33" s="268" t="s">
        <v>120</v>
      </c>
      <c r="AJ33" s="269"/>
      <c r="AK33" s="271"/>
    </row>
    <row r="34" spans="1:37" s="75" customFormat="1" ht="15" customHeight="1">
      <c r="A34" s="92"/>
      <c r="B34" s="242" t="s">
        <v>121</v>
      </c>
      <c r="C34" s="242"/>
      <c r="D34" s="242"/>
      <c r="E34" s="242"/>
      <c r="F34" s="242"/>
      <c r="G34" s="242"/>
      <c r="H34" s="242"/>
      <c r="I34" s="242"/>
      <c r="J34" s="242"/>
      <c r="K34" s="88"/>
      <c r="L34" s="280">
        <v>0</v>
      </c>
      <c r="M34" s="280"/>
      <c r="N34" s="280"/>
      <c r="O34" s="280"/>
      <c r="P34" s="280"/>
      <c r="Q34" s="280"/>
      <c r="R34" s="88"/>
      <c r="S34" s="272"/>
      <c r="T34" s="273"/>
      <c r="U34" s="273"/>
      <c r="V34" s="281"/>
      <c r="W34" s="272"/>
      <c r="X34" s="273"/>
      <c r="Y34" s="273"/>
      <c r="Z34" s="281"/>
      <c r="AA34" s="272"/>
      <c r="AB34" s="273"/>
      <c r="AC34" s="273"/>
      <c r="AD34" s="281"/>
      <c r="AE34" s="272"/>
      <c r="AF34" s="273"/>
      <c r="AG34" s="273"/>
      <c r="AH34" s="281"/>
      <c r="AI34" s="272"/>
      <c r="AJ34" s="273"/>
      <c r="AK34" s="274"/>
    </row>
    <row r="35" spans="1:37" s="75" customFormat="1" ht="15" customHeight="1">
      <c r="A35" s="92"/>
      <c r="B35" s="242" t="s">
        <v>122</v>
      </c>
      <c r="C35" s="242"/>
      <c r="D35" s="242"/>
      <c r="E35" s="242"/>
      <c r="F35" s="242"/>
      <c r="G35" s="242"/>
      <c r="H35" s="242"/>
      <c r="I35" s="242"/>
      <c r="J35" s="242"/>
      <c r="K35" s="88"/>
      <c r="L35" s="275">
        <f>Z62</f>
        <v>0</v>
      </c>
      <c r="M35" s="275"/>
      <c r="N35" s="275"/>
      <c r="O35" s="275"/>
      <c r="P35" s="275"/>
      <c r="Q35" s="275"/>
      <c r="R35" s="88"/>
      <c r="S35" s="276"/>
      <c r="T35" s="277"/>
      <c r="U35" s="277"/>
      <c r="V35" s="278"/>
      <c r="W35" s="276"/>
      <c r="X35" s="277"/>
      <c r="Y35" s="277"/>
      <c r="Z35" s="278"/>
      <c r="AA35" s="276"/>
      <c r="AB35" s="277"/>
      <c r="AC35" s="277"/>
      <c r="AD35" s="278"/>
      <c r="AE35" s="276"/>
      <c r="AF35" s="277"/>
      <c r="AG35" s="277"/>
      <c r="AH35" s="278"/>
      <c r="AI35" s="276"/>
      <c r="AJ35" s="277"/>
      <c r="AK35" s="279"/>
    </row>
    <row r="36" spans="1:37" s="75" customFormat="1" ht="15" customHeight="1">
      <c r="A36" s="92"/>
      <c r="B36" s="88" t="s">
        <v>123</v>
      </c>
      <c r="C36" s="88"/>
      <c r="D36" s="88"/>
      <c r="E36" s="248"/>
      <c r="F36" s="248"/>
      <c r="G36" s="248"/>
      <c r="H36" s="248"/>
      <c r="I36" s="248"/>
      <c r="J36" s="248"/>
      <c r="K36" s="248"/>
      <c r="L36" s="248"/>
      <c r="M36" s="248"/>
      <c r="N36" s="248"/>
      <c r="O36" s="248"/>
      <c r="P36" s="248"/>
      <c r="Q36" s="248"/>
      <c r="R36" s="88"/>
      <c r="S36" s="289"/>
      <c r="T36" s="290"/>
      <c r="U36" s="290"/>
      <c r="V36" s="291"/>
      <c r="W36" s="289"/>
      <c r="X36" s="290"/>
      <c r="Y36" s="290"/>
      <c r="Z36" s="291"/>
      <c r="AA36" s="289"/>
      <c r="AB36" s="290"/>
      <c r="AC36" s="290"/>
      <c r="AD36" s="291"/>
      <c r="AE36" s="289"/>
      <c r="AF36" s="290"/>
      <c r="AG36" s="290"/>
      <c r="AH36" s="291"/>
      <c r="AI36" s="289"/>
      <c r="AJ36" s="290"/>
      <c r="AK36" s="292"/>
    </row>
    <row r="37" spans="1:37" s="75" customFormat="1" ht="15" customHeight="1">
      <c r="A37" s="92"/>
      <c r="C37" s="88"/>
      <c r="D37" s="88"/>
      <c r="E37" s="119"/>
      <c r="F37" s="119"/>
      <c r="G37" s="119"/>
      <c r="H37" s="119"/>
      <c r="I37" s="119"/>
      <c r="J37" s="119"/>
      <c r="K37" s="119"/>
      <c r="L37" s="119"/>
      <c r="M37" s="119"/>
      <c r="N37" s="119"/>
      <c r="O37" s="119"/>
      <c r="P37" s="119"/>
      <c r="Q37" s="119"/>
      <c r="R37" s="88"/>
      <c r="S37" s="282" t="s">
        <v>124</v>
      </c>
      <c r="T37" s="283"/>
      <c r="U37" s="283"/>
      <c r="V37" s="283"/>
      <c r="W37" s="283"/>
      <c r="X37" s="283"/>
      <c r="Y37" s="283"/>
      <c r="Z37" s="284"/>
      <c r="AA37" s="284"/>
      <c r="AB37" s="284"/>
      <c r="AC37" s="284"/>
      <c r="AD37" s="284"/>
      <c r="AE37" s="284"/>
      <c r="AF37" s="284"/>
      <c r="AG37" s="284"/>
      <c r="AH37" s="284"/>
      <c r="AI37" s="284"/>
      <c r="AJ37" s="284"/>
      <c r="AK37" s="285"/>
    </row>
    <row r="38" spans="1:37" s="75" customFormat="1" ht="20.100000000000001" customHeight="1">
      <c r="A38" s="92"/>
      <c r="B38" s="286"/>
      <c r="C38" s="287"/>
      <c r="D38" s="287"/>
      <c r="E38" s="287"/>
      <c r="F38" s="287"/>
      <c r="G38" s="287"/>
      <c r="H38" s="287"/>
      <c r="I38" s="287"/>
      <c r="J38" s="88"/>
      <c r="K38" s="287"/>
      <c r="L38" s="287"/>
      <c r="M38" s="287"/>
      <c r="N38" s="287"/>
      <c r="O38" s="287"/>
      <c r="P38" s="287"/>
      <c r="Q38" s="287"/>
      <c r="R38" s="287"/>
      <c r="S38" s="88"/>
      <c r="T38" s="288"/>
      <c r="U38" s="288"/>
      <c r="V38" s="288"/>
      <c r="W38" s="288"/>
      <c r="X38" s="288"/>
      <c r="Y38" s="288"/>
      <c r="Z38" s="288"/>
      <c r="AA38" s="288"/>
      <c r="AB38" s="88"/>
      <c r="AC38" s="288"/>
      <c r="AD38" s="288"/>
      <c r="AE38" s="288"/>
      <c r="AF38" s="288"/>
      <c r="AG38" s="288"/>
      <c r="AH38" s="288"/>
      <c r="AI38" s="288"/>
      <c r="AJ38" s="288"/>
      <c r="AK38" s="91"/>
    </row>
    <row r="39" spans="1:37" s="97" customFormat="1" ht="10.5" customHeight="1">
      <c r="A39" s="109"/>
      <c r="B39" s="256" t="s">
        <v>125</v>
      </c>
      <c r="C39" s="256"/>
      <c r="D39" s="256"/>
      <c r="E39" s="256"/>
      <c r="F39" s="256"/>
      <c r="G39" s="256"/>
      <c r="H39" s="256"/>
      <c r="I39" s="256"/>
      <c r="J39" s="110"/>
      <c r="K39" s="256" t="s">
        <v>126</v>
      </c>
      <c r="L39" s="256"/>
      <c r="M39" s="256"/>
      <c r="N39" s="256"/>
      <c r="O39" s="256"/>
      <c r="P39" s="256"/>
      <c r="Q39" s="256"/>
      <c r="R39" s="256"/>
      <c r="S39" s="110"/>
      <c r="T39" s="256" t="s">
        <v>127</v>
      </c>
      <c r="U39" s="256"/>
      <c r="V39" s="256"/>
      <c r="W39" s="256"/>
      <c r="X39" s="256"/>
      <c r="Y39" s="256"/>
      <c r="Z39" s="256"/>
      <c r="AA39" s="256"/>
      <c r="AB39" s="110"/>
      <c r="AC39" s="256" t="s">
        <v>128</v>
      </c>
      <c r="AD39" s="256"/>
      <c r="AE39" s="256"/>
      <c r="AF39" s="256"/>
      <c r="AG39" s="256"/>
      <c r="AH39" s="256"/>
      <c r="AI39" s="256"/>
      <c r="AJ39" s="256"/>
      <c r="AK39" s="120"/>
    </row>
    <row r="40" spans="1:37" s="75" customFormat="1" ht="10.5" customHeight="1" thickBot="1">
      <c r="A40" s="121"/>
      <c r="B40" s="122"/>
      <c r="C40" s="122"/>
      <c r="D40" s="122"/>
      <c r="E40" s="122"/>
      <c r="F40" s="122"/>
      <c r="G40" s="122"/>
      <c r="H40" s="122"/>
      <c r="I40" s="122"/>
      <c r="J40" s="122"/>
      <c r="K40" s="122"/>
      <c r="L40" s="122"/>
      <c r="M40" s="122"/>
      <c r="N40" s="122"/>
      <c r="O40" s="122"/>
      <c r="P40" s="122"/>
      <c r="Q40" s="122"/>
      <c r="R40" s="122"/>
      <c r="S40" s="122"/>
      <c r="T40" s="122"/>
      <c r="U40" s="122"/>
      <c r="V40" s="122"/>
      <c r="W40" s="122"/>
      <c r="X40" s="122"/>
      <c r="Y40" s="122"/>
      <c r="Z40" s="122"/>
      <c r="AA40" s="122"/>
      <c r="AB40" s="122"/>
      <c r="AC40" s="122"/>
      <c r="AD40" s="122"/>
      <c r="AE40" s="122"/>
      <c r="AF40" s="122"/>
      <c r="AG40" s="122"/>
      <c r="AH40" s="122"/>
      <c r="AI40" s="122"/>
      <c r="AJ40" s="122"/>
      <c r="AK40" s="123"/>
    </row>
    <row r="41" spans="1:37" s="81" customFormat="1" ht="18" customHeight="1">
      <c r="A41" s="252" t="s">
        <v>106</v>
      </c>
      <c r="B41" s="253"/>
      <c r="C41" s="253"/>
      <c r="D41" s="253"/>
      <c r="E41" s="253"/>
      <c r="F41" s="253"/>
      <c r="G41" s="253"/>
      <c r="H41" s="253"/>
      <c r="I41" s="253"/>
      <c r="J41" s="253"/>
      <c r="K41" s="253"/>
      <c r="L41" s="253"/>
      <c r="M41" s="253"/>
      <c r="N41" s="253"/>
      <c r="O41" s="253"/>
      <c r="P41" s="253"/>
      <c r="Q41" s="253"/>
      <c r="R41" s="253"/>
      <c r="S41" s="253"/>
      <c r="T41" s="253"/>
      <c r="U41" s="253"/>
      <c r="V41" s="253"/>
      <c r="W41" s="253"/>
      <c r="X41" s="253"/>
      <c r="Y41" s="253"/>
      <c r="Z41" s="253"/>
      <c r="AA41" s="253"/>
      <c r="AB41" s="253"/>
      <c r="AC41" s="253"/>
      <c r="AD41" s="253"/>
      <c r="AE41" s="253"/>
      <c r="AF41" s="253"/>
      <c r="AG41" s="253"/>
      <c r="AH41" s="253"/>
      <c r="AI41" s="253"/>
      <c r="AJ41" s="253"/>
      <c r="AK41" s="254"/>
    </row>
    <row r="42" spans="1:37" s="75" customFormat="1" ht="10.5" customHeight="1" thickBot="1">
      <c r="A42" s="83"/>
      <c r="B42" s="84"/>
      <c r="C42" s="84"/>
      <c r="D42" s="84"/>
      <c r="E42" s="84"/>
      <c r="F42" s="84"/>
      <c r="G42" s="84"/>
      <c r="H42" s="84"/>
      <c r="I42" s="84"/>
      <c r="J42" s="84"/>
      <c r="K42" s="84"/>
      <c r="L42" s="84"/>
      <c r="M42" s="84"/>
      <c r="N42" s="84"/>
      <c r="O42" s="84"/>
      <c r="P42" s="84"/>
      <c r="Q42" s="84"/>
      <c r="R42" s="84"/>
      <c r="S42" s="84"/>
      <c r="T42" s="84"/>
      <c r="U42" s="84"/>
      <c r="V42" s="84"/>
      <c r="W42" s="84"/>
      <c r="X42" s="84"/>
      <c r="Y42" s="84"/>
      <c r="Z42" s="84"/>
      <c r="AA42" s="84"/>
      <c r="AB42" s="84"/>
      <c r="AC42" s="84"/>
      <c r="AD42" s="84"/>
      <c r="AE42" s="84"/>
      <c r="AF42" s="84"/>
      <c r="AG42" s="84"/>
      <c r="AH42" s="84"/>
      <c r="AI42" s="84"/>
      <c r="AJ42" s="84"/>
      <c r="AK42" s="85"/>
    </row>
    <row r="43" spans="1:37" s="75" customFormat="1" ht="15" customHeight="1" thickBot="1">
      <c r="A43" s="124"/>
      <c r="B43" s="293" t="s">
        <v>129</v>
      </c>
      <c r="C43" s="293"/>
      <c r="D43" s="293"/>
      <c r="E43" s="293"/>
      <c r="F43" s="293"/>
      <c r="G43" s="293"/>
      <c r="I43" s="294"/>
      <c r="J43" s="295"/>
      <c r="K43" s="296"/>
      <c r="L43" s="88"/>
      <c r="M43" s="88"/>
      <c r="N43" s="297" t="s">
        <v>130</v>
      </c>
      <c r="O43" s="298"/>
      <c r="P43" s="297" t="s">
        <v>131</v>
      </c>
      <c r="Q43" s="298"/>
      <c r="R43" s="297" t="s">
        <v>132</v>
      </c>
      <c r="S43" s="298"/>
      <c r="T43" s="297" t="s">
        <v>133</v>
      </c>
      <c r="U43" s="298"/>
      <c r="V43" s="297" t="s">
        <v>134</v>
      </c>
      <c r="W43" s="298"/>
      <c r="X43" s="297" t="s">
        <v>135</v>
      </c>
      <c r="Y43" s="298"/>
      <c r="Z43" s="297" t="s">
        <v>136</v>
      </c>
      <c r="AA43" s="298"/>
      <c r="AB43" s="88"/>
      <c r="AC43" s="125" t="s">
        <v>137</v>
      </c>
      <c r="AD43" s="126"/>
      <c r="AE43" s="126"/>
      <c r="AF43" s="126"/>
      <c r="AG43" s="126"/>
      <c r="AH43" s="126"/>
      <c r="AI43" s="126"/>
      <c r="AJ43" s="127"/>
      <c r="AK43" s="91"/>
    </row>
    <row r="44" spans="1:37" s="75" customFormat="1" ht="15" customHeight="1" thickBot="1">
      <c r="A44" s="124"/>
      <c r="B44" s="128"/>
      <c r="C44" s="128"/>
      <c r="D44" s="128"/>
      <c r="E44" s="128"/>
      <c r="F44" s="128"/>
      <c r="G44" s="128"/>
      <c r="H44" s="129"/>
      <c r="I44" s="129"/>
      <c r="J44" s="129"/>
      <c r="K44" s="88"/>
      <c r="L44" s="88"/>
      <c r="M44" s="88"/>
      <c r="N44" s="299"/>
      <c r="O44" s="300"/>
      <c r="P44" s="299"/>
      <c r="Q44" s="300"/>
      <c r="R44" s="299"/>
      <c r="S44" s="300"/>
      <c r="T44" s="299"/>
      <c r="U44" s="300"/>
      <c r="V44" s="299"/>
      <c r="W44" s="300"/>
      <c r="X44" s="299"/>
      <c r="Y44" s="300"/>
      <c r="Z44" s="299"/>
      <c r="AA44" s="300"/>
      <c r="AB44" s="88"/>
      <c r="AC44" s="88"/>
      <c r="AD44" s="88"/>
      <c r="AE44" s="88"/>
      <c r="AF44" s="88"/>
      <c r="AG44" s="88"/>
      <c r="AH44" s="88"/>
      <c r="AI44" s="88"/>
      <c r="AJ44" s="88"/>
      <c r="AK44" s="91"/>
    </row>
    <row r="45" spans="1:37" s="75" customFormat="1" ht="15" customHeight="1" thickBot="1">
      <c r="A45" s="124"/>
      <c r="B45" s="293" t="s">
        <v>138</v>
      </c>
      <c r="C45" s="293"/>
      <c r="D45" s="293"/>
      <c r="E45" s="293"/>
      <c r="F45" s="293"/>
      <c r="G45" s="293"/>
      <c r="I45" s="294"/>
      <c r="J45" s="295"/>
      <c r="K45" s="296"/>
      <c r="L45" s="88"/>
      <c r="M45" s="88"/>
      <c r="N45" s="299"/>
      <c r="O45" s="300"/>
      <c r="P45" s="299"/>
      <c r="Q45" s="300"/>
      <c r="R45" s="299"/>
      <c r="S45" s="300"/>
      <c r="T45" s="299"/>
      <c r="U45" s="300"/>
      <c r="V45" s="299"/>
      <c r="W45" s="300"/>
      <c r="X45" s="299"/>
      <c r="Y45" s="300"/>
      <c r="Z45" s="299"/>
      <c r="AA45" s="300"/>
      <c r="AB45" s="88"/>
      <c r="AC45" s="88" t="s">
        <v>139</v>
      </c>
      <c r="AD45" s="88"/>
      <c r="AE45" s="88"/>
      <c r="AF45" s="88"/>
      <c r="AG45" s="88"/>
      <c r="AH45" s="88"/>
      <c r="AI45" s="303" t="str">
        <f>IF(I43="","",I43/100*I45)</f>
        <v/>
      </c>
      <c r="AJ45" s="303"/>
      <c r="AK45" s="91"/>
    </row>
    <row r="46" spans="1:37" s="75" customFormat="1" ht="15" customHeight="1">
      <c r="A46" s="124"/>
      <c r="B46" s="88"/>
      <c r="C46" s="88"/>
      <c r="D46" s="88"/>
      <c r="E46" s="88"/>
      <c r="F46" s="88"/>
      <c r="G46" s="88"/>
      <c r="H46" s="88"/>
      <c r="I46" s="88"/>
      <c r="J46" s="88"/>
      <c r="K46" s="88"/>
      <c r="L46" s="88"/>
      <c r="M46" s="88"/>
      <c r="N46" s="301"/>
      <c r="O46" s="302"/>
      <c r="P46" s="301"/>
      <c r="Q46" s="302"/>
      <c r="R46" s="301"/>
      <c r="S46" s="302"/>
      <c r="T46" s="301"/>
      <c r="U46" s="302"/>
      <c r="V46" s="301"/>
      <c r="W46" s="302"/>
      <c r="X46" s="301"/>
      <c r="Y46" s="302"/>
      <c r="Z46" s="301"/>
      <c r="AA46" s="302"/>
      <c r="AB46" s="130"/>
      <c r="AC46" s="130"/>
      <c r="AD46" s="88"/>
      <c r="AE46" s="88"/>
      <c r="AF46" s="88"/>
      <c r="AG46" s="88"/>
      <c r="AH46" s="88"/>
      <c r="AI46" s="88"/>
      <c r="AJ46" s="88"/>
      <c r="AK46" s="91"/>
    </row>
    <row r="47" spans="1:37" s="75" customFormat="1" ht="15" customHeight="1">
      <c r="A47" s="131"/>
      <c r="B47" s="304" t="s">
        <v>140</v>
      </c>
      <c r="C47" s="305"/>
      <c r="D47" s="306"/>
      <c r="E47" s="268">
        <v>2</v>
      </c>
      <c r="F47" s="269"/>
      <c r="G47" s="269"/>
      <c r="H47" s="269"/>
      <c r="I47" s="269"/>
      <c r="J47" s="269"/>
      <c r="K47" s="269"/>
      <c r="L47" s="269"/>
      <c r="M47" s="270"/>
      <c r="N47" s="268">
        <v>3</v>
      </c>
      <c r="O47" s="269"/>
      <c r="P47" s="268">
        <v>4</v>
      </c>
      <c r="Q47" s="270"/>
      <c r="R47" s="268">
        <v>5</v>
      </c>
      <c r="S47" s="270"/>
      <c r="T47" s="268">
        <v>6</v>
      </c>
      <c r="U47" s="270"/>
      <c r="V47" s="268">
        <v>7</v>
      </c>
      <c r="W47" s="270"/>
      <c r="X47" s="268">
        <v>8</v>
      </c>
      <c r="Y47" s="270"/>
      <c r="Z47" s="268">
        <v>9</v>
      </c>
      <c r="AA47" s="270"/>
      <c r="AB47" s="132"/>
      <c r="AC47" s="132" t="s">
        <v>141</v>
      </c>
      <c r="AD47" s="88"/>
      <c r="AE47" s="88"/>
      <c r="AF47" s="88"/>
      <c r="AG47" s="88"/>
      <c r="AH47" s="88"/>
      <c r="AI47" s="322">
        <v>1</v>
      </c>
      <c r="AJ47" s="322"/>
      <c r="AK47" s="91"/>
    </row>
    <row r="48" spans="1:37" s="75" customFormat="1" ht="15" customHeight="1" thickBot="1">
      <c r="A48" s="131"/>
      <c r="B48" s="309"/>
      <c r="C48" s="310"/>
      <c r="D48" s="311"/>
      <c r="E48" s="323" t="s">
        <v>142</v>
      </c>
      <c r="F48" s="324"/>
      <c r="G48" s="314"/>
      <c r="H48" s="314"/>
      <c r="I48" s="314"/>
      <c r="J48" s="314"/>
      <c r="K48" s="314"/>
      <c r="L48" s="314"/>
      <c r="M48" s="315"/>
      <c r="N48" s="316"/>
      <c r="O48" s="317"/>
      <c r="P48" s="320" t="str">
        <f>IF(R48="","",$AI$49)</f>
        <v/>
      </c>
      <c r="Q48" s="317"/>
      <c r="R48" s="320"/>
      <c r="S48" s="317"/>
      <c r="T48" s="320"/>
      <c r="U48" s="317"/>
      <c r="V48" s="320"/>
      <c r="W48" s="317"/>
      <c r="X48" s="320" t="str">
        <f>IF(P48="",IF((T48+V48)&lt;=0,"",(T48+V48)),IF((P48*R48+T48+AJ36)&lt;=0,"",(P48*R48+T48+AJ36)))</f>
        <v/>
      </c>
      <c r="Y48" s="317"/>
      <c r="Z48" s="325" t="str">
        <f>X48</f>
        <v/>
      </c>
      <c r="AA48" s="326"/>
      <c r="AB48" s="133"/>
      <c r="AC48" s="134"/>
      <c r="AD48" s="88"/>
      <c r="AE48" s="88"/>
      <c r="AF48" s="88"/>
      <c r="AG48" s="88"/>
      <c r="AH48" s="88"/>
      <c r="AI48" s="88"/>
      <c r="AJ48" s="88"/>
      <c r="AK48" s="91"/>
    </row>
    <row r="49" spans="1:45" s="75" customFormat="1" ht="15" customHeight="1" thickBot="1">
      <c r="A49" s="131"/>
      <c r="B49" s="329"/>
      <c r="C49" s="330"/>
      <c r="D49" s="331"/>
      <c r="E49" s="332" t="s">
        <v>143</v>
      </c>
      <c r="F49" s="333"/>
      <c r="G49" s="334"/>
      <c r="H49" s="334"/>
      <c r="I49" s="334"/>
      <c r="J49" s="334"/>
      <c r="K49" s="334"/>
      <c r="L49" s="334"/>
      <c r="M49" s="335"/>
      <c r="N49" s="318"/>
      <c r="O49" s="319"/>
      <c r="P49" s="321"/>
      <c r="Q49" s="319"/>
      <c r="R49" s="321"/>
      <c r="S49" s="319"/>
      <c r="T49" s="321"/>
      <c r="U49" s="319"/>
      <c r="V49" s="321"/>
      <c r="W49" s="319"/>
      <c r="X49" s="321"/>
      <c r="Y49" s="319"/>
      <c r="Z49" s="327"/>
      <c r="AA49" s="328"/>
      <c r="AB49" s="132"/>
      <c r="AC49" s="134" t="s">
        <v>144</v>
      </c>
      <c r="AD49" s="88"/>
      <c r="AE49" s="88"/>
      <c r="AF49" s="88"/>
      <c r="AG49" s="88"/>
      <c r="AH49" s="88"/>
      <c r="AI49" s="307" t="str">
        <f>IF(AI45="","",AI47+AI45)</f>
        <v/>
      </c>
      <c r="AJ49" s="308"/>
      <c r="AK49" s="91"/>
    </row>
    <row r="50" spans="1:45" s="75" customFormat="1" ht="15" customHeight="1">
      <c r="A50" s="131"/>
      <c r="B50" s="309"/>
      <c r="C50" s="310"/>
      <c r="D50" s="311"/>
      <c r="E50" s="312" t="s">
        <v>142</v>
      </c>
      <c r="F50" s="313"/>
      <c r="G50" s="314"/>
      <c r="H50" s="314"/>
      <c r="I50" s="314"/>
      <c r="J50" s="314"/>
      <c r="K50" s="314"/>
      <c r="L50" s="314"/>
      <c r="M50" s="315"/>
      <c r="N50" s="316"/>
      <c r="O50" s="317"/>
      <c r="P50" s="320" t="str">
        <f>IF(R50="","",$AI$49)</f>
        <v/>
      </c>
      <c r="Q50" s="317"/>
      <c r="R50" s="320"/>
      <c r="S50" s="317"/>
      <c r="T50" s="320"/>
      <c r="U50" s="317"/>
      <c r="V50" s="320"/>
      <c r="W50" s="317"/>
      <c r="X50" s="320" t="str">
        <f>IF(P50="",IF((T50+V50)&lt;=0,"",(T50+V50)),IF((P50*R50+T50+AJ38)&lt;=0,"",(P50*R50+T50+AJ38)))</f>
        <v/>
      </c>
      <c r="Y50" s="317"/>
      <c r="Z50" s="325" t="str">
        <f>X50</f>
        <v/>
      </c>
      <c r="AA50" s="326"/>
      <c r="AB50" s="133"/>
      <c r="AC50" s="135" t="s">
        <v>145</v>
      </c>
      <c r="AD50" s="88"/>
      <c r="AE50" s="88"/>
      <c r="AF50" s="88"/>
      <c r="AG50" s="88"/>
      <c r="AH50" s="88"/>
      <c r="AI50" s="88"/>
      <c r="AJ50" s="88"/>
      <c r="AK50" s="91"/>
    </row>
    <row r="51" spans="1:45" s="75" customFormat="1" ht="15" customHeight="1">
      <c r="A51" s="131"/>
      <c r="B51" s="329"/>
      <c r="C51" s="330"/>
      <c r="D51" s="331"/>
      <c r="E51" s="332" t="s">
        <v>143</v>
      </c>
      <c r="F51" s="333"/>
      <c r="G51" s="334"/>
      <c r="H51" s="334"/>
      <c r="I51" s="334"/>
      <c r="J51" s="334"/>
      <c r="K51" s="334"/>
      <c r="L51" s="334"/>
      <c r="M51" s="335"/>
      <c r="N51" s="318"/>
      <c r="O51" s="319"/>
      <c r="P51" s="321"/>
      <c r="Q51" s="319"/>
      <c r="R51" s="321"/>
      <c r="S51" s="319"/>
      <c r="T51" s="321"/>
      <c r="U51" s="319"/>
      <c r="V51" s="321"/>
      <c r="W51" s="319"/>
      <c r="X51" s="321"/>
      <c r="Y51" s="319"/>
      <c r="Z51" s="327"/>
      <c r="AA51" s="328"/>
      <c r="AB51" s="132"/>
      <c r="AC51" s="134"/>
      <c r="AD51" s="88"/>
      <c r="AE51" s="88"/>
      <c r="AF51" s="88"/>
      <c r="AG51" s="88"/>
      <c r="AH51" s="88"/>
      <c r="AI51" s="88"/>
      <c r="AJ51" s="88"/>
      <c r="AK51" s="91"/>
    </row>
    <row r="52" spans="1:45" s="75" customFormat="1" ht="15" customHeight="1">
      <c r="A52" s="131"/>
      <c r="B52" s="309"/>
      <c r="C52" s="310"/>
      <c r="D52" s="311"/>
      <c r="E52" s="312" t="s">
        <v>142</v>
      </c>
      <c r="F52" s="313"/>
      <c r="G52" s="314"/>
      <c r="H52" s="314"/>
      <c r="I52" s="314"/>
      <c r="J52" s="314"/>
      <c r="K52" s="314"/>
      <c r="L52" s="314"/>
      <c r="M52" s="315"/>
      <c r="N52" s="316"/>
      <c r="O52" s="317"/>
      <c r="P52" s="320" t="str">
        <f>IF(R52="","",$AI$49)</f>
        <v/>
      </c>
      <c r="Q52" s="317"/>
      <c r="R52" s="320"/>
      <c r="S52" s="317"/>
      <c r="T52" s="320"/>
      <c r="U52" s="317"/>
      <c r="V52" s="320"/>
      <c r="W52" s="317"/>
      <c r="X52" s="320" t="str">
        <f>IF(P52="",IF((T52+V52)&lt;=0,"",(T52+V52)),IF((P52*R52+T52+AJ40)&lt;=0,"",(P52*R52+T52+AJ40)))</f>
        <v/>
      </c>
      <c r="Y52" s="317"/>
      <c r="Z52" s="325" t="str">
        <f>X52</f>
        <v/>
      </c>
      <c r="AA52" s="326"/>
      <c r="AB52" s="133"/>
      <c r="AC52" s="134"/>
      <c r="AD52" s="88"/>
      <c r="AE52" s="88"/>
      <c r="AF52" s="88"/>
      <c r="AG52" s="88"/>
      <c r="AH52" s="88"/>
      <c r="AI52" s="88"/>
      <c r="AJ52" s="88"/>
      <c r="AK52" s="91"/>
    </row>
    <row r="53" spans="1:45" s="75" customFormat="1" ht="15" customHeight="1">
      <c r="A53" s="131"/>
      <c r="B53" s="329"/>
      <c r="C53" s="330"/>
      <c r="D53" s="331"/>
      <c r="E53" s="332" t="s">
        <v>143</v>
      </c>
      <c r="F53" s="333"/>
      <c r="G53" s="334"/>
      <c r="H53" s="334"/>
      <c r="I53" s="334"/>
      <c r="J53" s="334"/>
      <c r="K53" s="334"/>
      <c r="L53" s="334"/>
      <c r="M53" s="335"/>
      <c r="N53" s="318"/>
      <c r="O53" s="319"/>
      <c r="P53" s="321"/>
      <c r="Q53" s="319"/>
      <c r="R53" s="321"/>
      <c r="S53" s="319"/>
      <c r="T53" s="321"/>
      <c r="U53" s="319"/>
      <c r="V53" s="321"/>
      <c r="W53" s="319"/>
      <c r="X53" s="321"/>
      <c r="Y53" s="319"/>
      <c r="Z53" s="327"/>
      <c r="AA53" s="328"/>
      <c r="AB53" s="132"/>
      <c r="AC53" s="134"/>
      <c r="AD53" s="88"/>
      <c r="AE53" s="88"/>
      <c r="AF53" s="88"/>
      <c r="AG53" s="88"/>
      <c r="AH53" s="88"/>
      <c r="AI53" s="88"/>
      <c r="AJ53" s="88"/>
      <c r="AK53" s="91"/>
    </row>
    <row r="54" spans="1:45" s="75" customFormat="1" ht="15" customHeight="1">
      <c r="A54" s="131"/>
      <c r="B54" s="309"/>
      <c r="C54" s="310"/>
      <c r="D54" s="311"/>
      <c r="E54" s="312" t="s">
        <v>142</v>
      </c>
      <c r="F54" s="313"/>
      <c r="G54" s="314"/>
      <c r="H54" s="314"/>
      <c r="I54" s="314"/>
      <c r="J54" s="314"/>
      <c r="K54" s="314"/>
      <c r="L54" s="314"/>
      <c r="M54" s="315"/>
      <c r="N54" s="316"/>
      <c r="O54" s="317"/>
      <c r="P54" s="320" t="str">
        <f>IF(R54="","",$AI$49)</f>
        <v/>
      </c>
      <c r="Q54" s="317"/>
      <c r="R54" s="320"/>
      <c r="S54" s="317"/>
      <c r="T54" s="320"/>
      <c r="U54" s="317"/>
      <c r="V54" s="320"/>
      <c r="W54" s="317"/>
      <c r="X54" s="320" t="str">
        <f>IF(P54="",IF((T54+V54)&lt;=0,"",(T54+V54)),IF((P54*R54+T54+AJ42)&lt;=0,"",(P54*R54+T54+AJ42)))</f>
        <v/>
      </c>
      <c r="Y54" s="317"/>
      <c r="Z54" s="325" t="str">
        <f>X54</f>
        <v/>
      </c>
      <c r="AA54" s="326"/>
      <c r="AB54" s="133"/>
      <c r="AC54" s="134"/>
      <c r="AD54" s="88"/>
      <c r="AE54" s="88"/>
      <c r="AF54" s="88"/>
      <c r="AG54" s="88"/>
      <c r="AH54" s="88"/>
      <c r="AI54" s="88"/>
      <c r="AJ54" s="88"/>
      <c r="AK54" s="91"/>
    </row>
    <row r="55" spans="1:45" s="75" customFormat="1" ht="15" customHeight="1">
      <c r="A55" s="131"/>
      <c r="B55" s="329"/>
      <c r="C55" s="330"/>
      <c r="D55" s="331"/>
      <c r="E55" s="332" t="s">
        <v>143</v>
      </c>
      <c r="F55" s="333"/>
      <c r="G55" s="334"/>
      <c r="H55" s="334"/>
      <c r="I55" s="334"/>
      <c r="J55" s="334"/>
      <c r="K55" s="334"/>
      <c r="L55" s="334"/>
      <c r="M55" s="335"/>
      <c r="N55" s="318"/>
      <c r="O55" s="319"/>
      <c r="P55" s="321"/>
      <c r="Q55" s="319"/>
      <c r="R55" s="321"/>
      <c r="S55" s="319"/>
      <c r="T55" s="321"/>
      <c r="U55" s="319"/>
      <c r="V55" s="321"/>
      <c r="W55" s="319"/>
      <c r="X55" s="321"/>
      <c r="Y55" s="319"/>
      <c r="Z55" s="327"/>
      <c r="AA55" s="328"/>
      <c r="AB55" s="132"/>
      <c r="AC55" s="134"/>
      <c r="AD55" s="88"/>
      <c r="AE55" s="88"/>
      <c r="AF55" s="88"/>
      <c r="AG55" s="88"/>
      <c r="AH55" s="88"/>
      <c r="AI55" s="88"/>
      <c r="AJ55" s="88"/>
      <c r="AK55" s="91"/>
    </row>
    <row r="56" spans="1:45" s="75" customFormat="1" ht="15" customHeight="1">
      <c r="A56" s="131"/>
      <c r="B56" s="309"/>
      <c r="C56" s="310"/>
      <c r="D56" s="311"/>
      <c r="E56" s="312" t="s">
        <v>142</v>
      </c>
      <c r="F56" s="313"/>
      <c r="G56" s="314"/>
      <c r="H56" s="314"/>
      <c r="I56" s="314"/>
      <c r="J56" s="314"/>
      <c r="K56" s="314"/>
      <c r="L56" s="314"/>
      <c r="M56" s="315"/>
      <c r="N56" s="316"/>
      <c r="O56" s="317"/>
      <c r="P56" s="320" t="str">
        <f>IF(R56="","",$AI$49)</f>
        <v/>
      </c>
      <c r="Q56" s="317"/>
      <c r="R56" s="320"/>
      <c r="S56" s="317"/>
      <c r="T56" s="320"/>
      <c r="U56" s="317"/>
      <c r="V56" s="320"/>
      <c r="W56" s="317"/>
      <c r="X56" s="320" t="str">
        <f>IF(P56="",IF((T56+V56)&lt;=0,"",(T56+V56)),IF((P56*R56+T56+AJ44)&lt;=0,"",(P56*R56+T56+AJ44)))</f>
        <v/>
      </c>
      <c r="Y56" s="317"/>
      <c r="Z56" s="325" t="str">
        <f>X56</f>
        <v/>
      </c>
      <c r="AA56" s="326"/>
      <c r="AB56" s="133"/>
      <c r="AC56" s="134"/>
      <c r="AD56" s="88"/>
      <c r="AE56" s="88"/>
      <c r="AF56" s="88"/>
      <c r="AG56" s="88"/>
      <c r="AH56" s="88"/>
      <c r="AI56" s="88"/>
      <c r="AJ56" s="88"/>
      <c r="AK56" s="91"/>
    </row>
    <row r="57" spans="1:45" s="75" customFormat="1" ht="15" customHeight="1">
      <c r="A57" s="131"/>
      <c r="B57" s="329"/>
      <c r="C57" s="330"/>
      <c r="D57" s="331"/>
      <c r="E57" s="332" t="s">
        <v>143</v>
      </c>
      <c r="F57" s="333"/>
      <c r="G57" s="334"/>
      <c r="H57" s="334"/>
      <c r="I57" s="334"/>
      <c r="J57" s="334"/>
      <c r="K57" s="334"/>
      <c r="L57" s="334"/>
      <c r="M57" s="335"/>
      <c r="N57" s="318"/>
      <c r="O57" s="319"/>
      <c r="P57" s="321"/>
      <c r="Q57" s="319"/>
      <c r="R57" s="321"/>
      <c r="S57" s="319"/>
      <c r="T57" s="321"/>
      <c r="U57" s="319"/>
      <c r="V57" s="321"/>
      <c r="W57" s="319"/>
      <c r="X57" s="321"/>
      <c r="Y57" s="319"/>
      <c r="Z57" s="327"/>
      <c r="AA57" s="328"/>
      <c r="AB57" s="132"/>
      <c r="AC57" s="88"/>
      <c r="AD57" s="88"/>
      <c r="AE57" s="88"/>
      <c r="AF57" s="88"/>
      <c r="AG57" s="88"/>
      <c r="AH57" s="88"/>
      <c r="AI57" s="88"/>
      <c r="AJ57" s="88"/>
      <c r="AK57" s="91"/>
      <c r="AL57" s="136"/>
      <c r="AM57" s="88"/>
      <c r="AO57" s="137"/>
      <c r="AP57" s="88"/>
      <c r="AQ57" s="88"/>
      <c r="AR57" s="88"/>
      <c r="AS57" s="88"/>
    </row>
    <row r="58" spans="1:45" s="75" customFormat="1" ht="15" customHeight="1">
      <c r="A58" s="131"/>
      <c r="B58" s="309"/>
      <c r="C58" s="310"/>
      <c r="D58" s="311"/>
      <c r="E58" s="312" t="s">
        <v>142</v>
      </c>
      <c r="F58" s="313"/>
      <c r="G58" s="314"/>
      <c r="H58" s="314"/>
      <c r="I58" s="314"/>
      <c r="J58" s="314"/>
      <c r="K58" s="314"/>
      <c r="L58" s="314"/>
      <c r="M58" s="315"/>
      <c r="N58" s="316"/>
      <c r="O58" s="317"/>
      <c r="P58" s="320" t="str">
        <f>IF(R58="","",$AI$49)</f>
        <v/>
      </c>
      <c r="Q58" s="317"/>
      <c r="R58" s="320"/>
      <c r="S58" s="317"/>
      <c r="T58" s="320"/>
      <c r="U58" s="317"/>
      <c r="V58" s="320"/>
      <c r="W58" s="317"/>
      <c r="X58" s="320" t="str">
        <f>IF(P58="",IF((T58+V58)&lt;=0,"",(T58+V58)),IF((P58*R58+T58+AJ46)&lt;=0,"",(P58*R58+T58+AJ46)))</f>
        <v/>
      </c>
      <c r="Y58" s="317"/>
      <c r="Z58" s="325" t="str">
        <f>X58</f>
        <v/>
      </c>
      <c r="AA58" s="326"/>
      <c r="AB58" s="133"/>
      <c r="AC58" s="134"/>
      <c r="AD58" s="88"/>
      <c r="AE58" s="88"/>
      <c r="AF58" s="88"/>
      <c r="AG58" s="88"/>
      <c r="AH58" s="88"/>
      <c r="AI58" s="88"/>
      <c r="AJ58" s="88"/>
      <c r="AK58" s="91"/>
    </row>
    <row r="59" spans="1:45" s="75" customFormat="1" ht="15" customHeight="1">
      <c r="A59" s="131"/>
      <c r="B59" s="329"/>
      <c r="C59" s="330"/>
      <c r="D59" s="331"/>
      <c r="E59" s="332" t="s">
        <v>143</v>
      </c>
      <c r="F59" s="333"/>
      <c r="G59" s="334"/>
      <c r="H59" s="334"/>
      <c r="I59" s="334"/>
      <c r="J59" s="334"/>
      <c r="K59" s="334"/>
      <c r="L59" s="334"/>
      <c r="M59" s="335"/>
      <c r="N59" s="318"/>
      <c r="O59" s="319"/>
      <c r="P59" s="321"/>
      <c r="Q59" s="319"/>
      <c r="R59" s="321"/>
      <c r="S59" s="319"/>
      <c r="T59" s="321"/>
      <c r="U59" s="319"/>
      <c r="V59" s="321"/>
      <c r="W59" s="319"/>
      <c r="X59" s="321"/>
      <c r="Y59" s="319"/>
      <c r="Z59" s="327"/>
      <c r="AA59" s="328"/>
      <c r="AB59" s="88"/>
      <c r="AC59" s="138"/>
      <c r="AD59" s="138"/>
      <c r="AE59" s="138"/>
      <c r="AF59" s="138"/>
      <c r="AG59" s="138"/>
      <c r="AH59" s="138"/>
      <c r="AI59" s="138"/>
      <c r="AJ59" s="138"/>
      <c r="AK59" s="139"/>
      <c r="AL59" s="140"/>
      <c r="AM59" s="140"/>
      <c r="AN59" s="140"/>
    </row>
    <row r="60" spans="1:45" s="75" customFormat="1" ht="15" customHeight="1">
      <c r="A60" s="124"/>
      <c r="B60" s="88"/>
      <c r="C60" s="88"/>
      <c r="D60" s="88"/>
      <c r="E60" s="88"/>
      <c r="F60" s="88"/>
      <c r="G60" s="88"/>
      <c r="H60" s="88"/>
      <c r="I60" s="88"/>
      <c r="J60" s="88"/>
      <c r="K60" s="88"/>
      <c r="L60" s="88"/>
      <c r="M60" s="88"/>
      <c r="N60" s="136"/>
      <c r="O60" s="88"/>
      <c r="P60" s="88"/>
      <c r="Q60" s="88"/>
      <c r="R60" s="341" t="s">
        <v>135</v>
      </c>
      <c r="S60" s="342"/>
      <c r="T60" s="342"/>
      <c r="U60" s="342"/>
      <c r="V60" s="342"/>
      <c r="W60" s="343"/>
      <c r="X60" s="339">
        <f>SUM(X48:Y59)</f>
        <v>0</v>
      </c>
      <c r="Y60" s="339"/>
      <c r="Z60" s="340">
        <f>SUM(Z48:AA59)</f>
        <v>0</v>
      </c>
      <c r="AA60" s="340"/>
      <c r="AB60" s="88"/>
      <c r="AC60" s="138"/>
      <c r="AD60" s="138"/>
      <c r="AE60" s="138"/>
      <c r="AF60" s="138"/>
      <c r="AG60" s="138"/>
      <c r="AH60" s="138"/>
      <c r="AI60" s="138"/>
      <c r="AJ60" s="138"/>
      <c r="AK60" s="139"/>
      <c r="AL60" s="140"/>
      <c r="AM60" s="140"/>
      <c r="AN60" s="140"/>
    </row>
    <row r="61" spans="1:45" s="75" customFormat="1" ht="15" customHeight="1">
      <c r="A61" s="124"/>
      <c r="B61" s="344" t="s">
        <v>146</v>
      </c>
      <c r="C61" s="344"/>
      <c r="D61" s="344"/>
      <c r="E61" s="344"/>
      <c r="F61" s="344"/>
      <c r="G61" s="344"/>
      <c r="H61" s="344"/>
      <c r="I61" s="287"/>
      <c r="J61" s="287"/>
      <c r="K61" s="88" t="s">
        <v>147</v>
      </c>
      <c r="L61" s="88"/>
      <c r="M61" s="88"/>
      <c r="N61" s="136"/>
      <c r="O61" s="88"/>
      <c r="P61" s="88"/>
      <c r="Q61" s="88"/>
      <c r="R61" s="336" t="s">
        <v>148</v>
      </c>
      <c r="S61" s="337"/>
      <c r="T61" s="337"/>
      <c r="U61" s="337"/>
      <c r="V61" s="337"/>
      <c r="W61" s="338"/>
      <c r="X61" s="339">
        <f>L34</f>
        <v>0</v>
      </c>
      <c r="Y61" s="339"/>
      <c r="Z61" s="345">
        <f>X61</f>
        <v>0</v>
      </c>
      <c r="AA61" s="345"/>
      <c r="AB61" s="88"/>
      <c r="AC61" s="88"/>
      <c r="AD61" s="88"/>
      <c r="AE61" s="88"/>
      <c r="AF61" s="88"/>
      <c r="AG61" s="88"/>
      <c r="AH61" s="88"/>
      <c r="AI61" s="88"/>
      <c r="AJ61" s="88"/>
      <c r="AK61" s="91"/>
    </row>
    <row r="62" spans="1:45" s="75" customFormat="1" ht="15" customHeight="1">
      <c r="A62" s="124"/>
      <c r="B62" s="88"/>
      <c r="C62" s="88"/>
      <c r="D62" s="88"/>
      <c r="E62" s="88"/>
      <c r="F62" s="88"/>
      <c r="G62" s="88"/>
      <c r="H62" s="88"/>
      <c r="I62" s="88"/>
      <c r="J62" s="136"/>
      <c r="K62" s="88"/>
      <c r="L62" s="88"/>
      <c r="M62" s="88"/>
      <c r="N62" s="88"/>
      <c r="O62" s="88"/>
      <c r="P62" s="88"/>
      <c r="Q62" s="88"/>
      <c r="R62" s="336" t="s">
        <v>149</v>
      </c>
      <c r="S62" s="337"/>
      <c r="T62" s="337"/>
      <c r="U62" s="337"/>
      <c r="V62" s="337"/>
      <c r="W62" s="338"/>
      <c r="X62" s="339">
        <f>X60-X61</f>
        <v>0</v>
      </c>
      <c r="Y62" s="339"/>
      <c r="Z62" s="340">
        <f>Z60-Z61</f>
        <v>0</v>
      </c>
      <c r="AA62" s="340"/>
      <c r="AB62" s="88"/>
      <c r="AC62" s="88"/>
      <c r="AD62" s="88"/>
      <c r="AE62" s="88"/>
      <c r="AF62" s="88"/>
      <c r="AG62" s="88"/>
      <c r="AH62" s="88"/>
      <c r="AI62" s="88"/>
      <c r="AJ62" s="88"/>
      <c r="AK62" s="91"/>
    </row>
    <row r="63" spans="1:45" s="75" customFormat="1" ht="6" customHeight="1">
      <c r="A63" s="92"/>
      <c r="B63" s="88"/>
      <c r="C63" s="88"/>
      <c r="D63" s="88"/>
      <c r="E63" s="88"/>
      <c r="F63" s="88"/>
      <c r="G63" s="88"/>
      <c r="H63" s="88"/>
      <c r="I63" s="88"/>
      <c r="J63" s="88"/>
      <c r="K63" s="88"/>
      <c r="L63" s="88"/>
      <c r="M63" s="88"/>
      <c r="N63" s="88"/>
      <c r="O63" s="88"/>
      <c r="P63" s="88"/>
      <c r="Q63" s="88"/>
      <c r="R63" s="133"/>
      <c r="S63" s="133"/>
      <c r="T63" s="88"/>
      <c r="U63" s="88"/>
      <c r="V63" s="88"/>
      <c r="W63" s="88"/>
      <c r="X63" s="88"/>
      <c r="Y63" s="88"/>
      <c r="Z63" s="88"/>
      <c r="AA63" s="88"/>
      <c r="AB63" s="88"/>
      <c r="AC63" s="88"/>
      <c r="AD63" s="141"/>
      <c r="AE63" s="142"/>
      <c r="AF63" s="141"/>
      <c r="AG63" s="141"/>
      <c r="AH63" s="141"/>
      <c r="AI63" s="141"/>
      <c r="AJ63" s="143"/>
      <c r="AK63" s="144"/>
    </row>
    <row r="64" spans="1:45" s="75" customFormat="1" ht="20.100000000000001" customHeight="1">
      <c r="A64" s="124"/>
      <c r="B64" s="242" t="s">
        <v>150</v>
      </c>
      <c r="C64" s="242"/>
      <c r="D64" s="242"/>
      <c r="E64" s="242"/>
      <c r="F64" s="242"/>
      <c r="G64" s="242"/>
      <c r="H64" s="242"/>
      <c r="I64" s="242"/>
      <c r="J64" s="242"/>
      <c r="K64" s="242"/>
      <c r="L64" s="242"/>
      <c r="M64" s="242"/>
      <c r="N64" s="242"/>
      <c r="O64" s="242"/>
      <c r="P64" s="242"/>
      <c r="Q64" s="242"/>
      <c r="R64" s="242"/>
      <c r="S64" s="242"/>
      <c r="T64" s="242"/>
      <c r="U64" s="88"/>
      <c r="V64" s="248"/>
      <c r="W64" s="248"/>
      <c r="X64" s="248"/>
      <c r="Y64" s="248"/>
      <c r="Z64" s="248"/>
      <c r="AA64" s="248"/>
      <c r="AB64" s="248"/>
      <c r="AC64" s="248"/>
      <c r="AD64" s="248"/>
      <c r="AE64" s="248"/>
      <c r="AF64" s="248"/>
      <c r="AG64" s="248"/>
      <c r="AH64" s="248"/>
      <c r="AI64" s="248"/>
      <c r="AJ64" s="248"/>
      <c r="AK64" s="91"/>
    </row>
    <row r="65" spans="1:37" s="97" customFormat="1" ht="10.5" customHeight="1">
      <c r="A65" s="145"/>
      <c r="B65" s="110"/>
      <c r="C65" s="110"/>
      <c r="D65" s="110"/>
      <c r="E65" s="110"/>
      <c r="F65" s="110"/>
      <c r="G65" s="110"/>
      <c r="H65" s="110"/>
      <c r="I65" s="110"/>
      <c r="J65" s="146"/>
      <c r="K65" s="110"/>
      <c r="L65" s="110"/>
      <c r="M65" s="147"/>
      <c r="N65" s="110"/>
      <c r="O65" s="110"/>
      <c r="P65" s="110"/>
      <c r="Q65" s="110"/>
      <c r="R65" s="148"/>
      <c r="S65" s="148"/>
      <c r="T65" s="110"/>
      <c r="U65" s="110"/>
      <c r="V65" s="256" t="s">
        <v>125</v>
      </c>
      <c r="W65" s="256"/>
      <c r="X65" s="256"/>
      <c r="Y65" s="256"/>
      <c r="Z65" s="256"/>
      <c r="AA65" s="256"/>
      <c r="AB65" s="256"/>
      <c r="AC65" s="256"/>
      <c r="AD65" s="256"/>
      <c r="AE65" s="256"/>
      <c r="AF65" s="256"/>
      <c r="AG65" s="256"/>
      <c r="AH65" s="256"/>
      <c r="AI65" s="256"/>
      <c r="AJ65" s="256"/>
      <c r="AK65" s="120"/>
    </row>
    <row r="66" spans="1:37" s="75" customFormat="1" ht="6" customHeight="1" thickBot="1">
      <c r="A66" s="149"/>
      <c r="B66" s="122"/>
      <c r="C66" s="122"/>
      <c r="D66" s="122"/>
      <c r="E66" s="122"/>
      <c r="F66" s="122"/>
      <c r="G66" s="122"/>
      <c r="H66" s="122"/>
      <c r="I66" s="122"/>
      <c r="J66" s="150"/>
      <c r="K66" s="122"/>
      <c r="L66" s="122"/>
      <c r="M66" s="122"/>
      <c r="N66" s="122"/>
      <c r="O66" s="122"/>
      <c r="P66" s="122"/>
      <c r="Q66" s="122"/>
      <c r="R66" s="122"/>
      <c r="S66" s="122"/>
      <c r="T66" s="122"/>
      <c r="U66" s="122"/>
      <c r="V66" s="122"/>
      <c r="W66" s="122"/>
      <c r="X66" s="122"/>
      <c r="Y66" s="122"/>
      <c r="Z66" s="122"/>
      <c r="AA66" s="122"/>
      <c r="AB66" s="122"/>
      <c r="AC66" s="122"/>
      <c r="AD66" s="122"/>
      <c r="AE66" s="122"/>
      <c r="AF66" s="122"/>
      <c r="AG66" s="122"/>
      <c r="AH66" s="122"/>
      <c r="AI66" s="122"/>
      <c r="AJ66" s="122"/>
      <c r="AK66" s="123"/>
    </row>
    <row r="67" spans="1:37" s="75" customFormat="1" ht="15" customHeight="1">
      <c r="A67" s="151"/>
      <c r="B67" s="88"/>
      <c r="C67" s="88"/>
      <c r="D67" s="88"/>
      <c r="E67" s="88"/>
      <c r="F67" s="88"/>
      <c r="G67" s="88"/>
      <c r="H67" s="88"/>
      <c r="I67" s="88"/>
      <c r="J67" s="136"/>
      <c r="K67" s="88"/>
      <c r="L67" s="141"/>
      <c r="M67" s="142"/>
      <c r="N67" s="141"/>
      <c r="O67" s="141"/>
      <c r="P67" s="141"/>
      <c r="Q67" s="141"/>
      <c r="R67" s="143"/>
      <c r="S67" s="143"/>
    </row>
  </sheetData>
  <mergeCells count="198">
    <mergeCell ref="R62:W62"/>
    <mergeCell ref="X62:Y62"/>
    <mergeCell ref="Z62:AA62"/>
    <mergeCell ref="B64:T64"/>
    <mergeCell ref="V64:AJ64"/>
    <mergeCell ref="V65:AJ65"/>
    <mergeCell ref="R60:W60"/>
    <mergeCell ref="X60:Y60"/>
    <mergeCell ref="Z60:AA60"/>
    <mergeCell ref="B61:H61"/>
    <mergeCell ref="I61:J61"/>
    <mergeCell ref="R61:W61"/>
    <mergeCell ref="X61:Y61"/>
    <mergeCell ref="Z61:AA61"/>
    <mergeCell ref="T58:U59"/>
    <mergeCell ref="V58:W59"/>
    <mergeCell ref="X58:Y59"/>
    <mergeCell ref="Z56:AA57"/>
    <mergeCell ref="B57:D57"/>
    <mergeCell ref="E57:F57"/>
    <mergeCell ref="G57:M57"/>
    <mergeCell ref="B56:D56"/>
    <mergeCell ref="E56:F56"/>
    <mergeCell ref="G56:M56"/>
    <mergeCell ref="N56:O57"/>
    <mergeCell ref="P56:Q57"/>
    <mergeCell ref="R56:S57"/>
    <mergeCell ref="Z58:AA59"/>
    <mergeCell ref="B59:D59"/>
    <mergeCell ref="E59:F59"/>
    <mergeCell ref="G59:M59"/>
    <mergeCell ref="B58:D58"/>
    <mergeCell ref="E58:F58"/>
    <mergeCell ref="G58:M58"/>
    <mergeCell ref="N58:O59"/>
    <mergeCell ref="P58:Q59"/>
    <mergeCell ref="R58:S59"/>
    <mergeCell ref="B54:D54"/>
    <mergeCell ref="E54:F54"/>
    <mergeCell ref="G54:M54"/>
    <mergeCell ref="N54:O55"/>
    <mergeCell ref="P54:Q55"/>
    <mergeCell ref="R54:S55"/>
    <mergeCell ref="T56:U57"/>
    <mergeCell ref="V56:W57"/>
    <mergeCell ref="X56:Y57"/>
    <mergeCell ref="Z48:AA49"/>
    <mergeCell ref="B49:D49"/>
    <mergeCell ref="E49:F49"/>
    <mergeCell ref="G49:M49"/>
    <mergeCell ref="T52:U53"/>
    <mergeCell ref="V52:W53"/>
    <mergeCell ref="X52:Y53"/>
    <mergeCell ref="T54:U55"/>
    <mergeCell ref="V54:W55"/>
    <mergeCell ref="X54:Y55"/>
    <mergeCell ref="Z52:AA53"/>
    <mergeCell ref="B53:D53"/>
    <mergeCell ref="E53:F53"/>
    <mergeCell ref="G53:M53"/>
    <mergeCell ref="B52:D52"/>
    <mergeCell ref="E52:F52"/>
    <mergeCell ref="G52:M52"/>
    <mergeCell ref="N52:O53"/>
    <mergeCell ref="P52:Q53"/>
    <mergeCell ref="R52:S53"/>
    <mergeCell ref="Z54:AA55"/>
    <mergeCell ref="B55:D55"/>
    <mergeCell ref="E55:F55"/>
    <mergeCell ref="G55:M55"/>
    <mergeCell ref="AI49:AJ49"/>
    <mergeCell ref="B50:D50"/>
    <mergeCell ref="E50:F50"/>
    <mergeCell ref="G50:M50"/>
    <mergeCell ref="N50:O51"/>
    <mergeCell ref="P50:Q51"/>
    <mergeCell ref="AI47:AJ47"/>
    <mergeCell ref="B48:D48"/>
    <mergeCell ref="E48:F48"/>
    <mergeCell ref="G48:M48"/>
    <mergeCell ref="N48:O49"/>
    <mergeCell ref="P48:Q49"/>
    <mergeCell ref="R48:S49"/>
    <mergeCell ref="T48:U49"/>
    <mergeCell ref="V48:W49"/>
    <mergeCell ref="X48:Y49"/>
    <mergeCell ref="R50:S51"/>
    <mergeCell ref="T50:U51"/>
    <mergeCell ref="V50:W51"/>
    <mergeCell ref="X50:Y51"/>
    <mergeCell ref="Z50:AA51"/>
    <mergeCell ref="B51:D51"/>
    <mergeCell ref="E51:F51"/>
    <mergeCell ref="G51:M51"/>
    <mergeCell ref="B47:D47"/>
    <mergeCell ref="E47:M47"/>
    <mergeCell ref="N47:O47"/>
    <mergeCell ref="P47:Q47"/>
    <mergeCell ref="R47:S47"/>
    <mergeCell ref="T47:U47"/>
    <mergeCell ref="V47:W47"/>
    <mergeCell ref="X47:Y47"/>
    <mergeCell ref="Z47:AA47"/>
    <mergeCell ref="B39:I39"/>
    <mergeCell ref="K39:R39"/>
    <mergeCell ref="T39:AA39"/>
    <mergeCell ref="AC39:AJ39"/>
    <mergeCell ref="A41:AK41"/>
    <mergeCell ref="B43:G43"/>
    <mergeCell ref="I43:K43"/>
    <mergeCell ref="N43:O46"/>
    <mergeCell ref="P43:Q46"/>
    <mergeCell ref="R43:S46"/>
    <mergeCell ref="AI45:AJ45"/>
    <mergeCell ref="T43:U46"/>
    <mergeCell ref="V43:W46"/>
    <mergeCell ref="X43:Y46"/>
    <mergeCell ref="Z43:AA46"/>
    <mergeCell ref="B45:G45"/>
    <mergeCell ref="I45:K45"/>
    <mergeCell ref="S37:Y37"/>
    <mergeCell ref="Z37:AK37"/>
    <mergeCell ref="B38:I38"/>
    <mergeCell ref="K38:R38"/>
    <mergeCell ref="T38:AA38"/>
    <mergeCell ref="AC38:AJ38"/>
    <mergeCell ref="E36:Q36"/>
    <mergeCell ref="S36:V36"/>
    <mergeCell ref="W36:Z36"/>
    <mergeCell ref="AA36:AD36"/>
    <mergeCell ref="AE36:AH36"/>
    <mergeCell ref="AI36:AK36"/>
    <mergeCell ref="AI34:AK34"/>
    <mergeCell ref="B35:J35"/>
    <mergeCell ref="L35:Q35"/>
    <mergeCell ref="S35:V35"/>
    <mergeCell ref="W35:Z35"/>
    <mergeCell ref="AA35:AD35"/>
    <mergeCell ref="AE35:AH35"/>
    <mergeCell ref="AI35:AK35"/>
    <mergeCell ref="B34:J34"/>
    <mergeCell ref="L34:Q34"/>
    <mergeCell ref="S34:V34"/>
    <mergeCell ref="W34:Z34"/>
    <mergeCell ref="AA34:AD34"/>
    <mergeCell ref="AE34:AH34"/>
    <mergeCell ref="A30:AK30"/>
    <mergeCell ref="AA32:AG32"/>
    <mergeCell ref="AH32:AK32"/>
    <mergeCell ref="L33:Q33"/>
    <mergeCell ref="S33:V33"/>
    <mergeCell ref="W33:Z33"/>
    <mergeCell ref="AA33:AD33"/>
    <mergeCell ref="AE33:AH33"/>
    <mergeCell ref="AI33:AK33"/>
    <mergeCell ref="B26:R26"/>
    <mergeCell ref="T26:X26"/>
    <mergeCell ref="B27:R27"/>
    <mergeCell ref="T27:AJ27"/>
    <mergeCell ref="T28:AJ28"/>
    <mergeCell ref="B16:Q16"/>
    <mergeCell ref="T16:AJ16"/>
    <mergeCell ref="A18:AK18"/>
    <mergeCell ref="D20:U20"/>
    <mergeCell ref="Y20:AJ20"/>
    <mergeCell ref="D22:L22"/>
    <mergeCell ref="N22:V22"/>
    <mergeCell ref="W22:AJ22"/>
    <mergeCell ref="B15:Q15"/>
    <mergeCell ref="T15:AJ15"/>
    <mergeCell ref="B11:L11"/>
    <mergeCell ref="M11:AJ11"/>
    <mergeCell ref="B12:L12"/>
    <mergeCell ref="P12:Y12"/>
    <mergeCell ref="AB12:AD12"/>
    <mergeCell ref="AE12:AJ12"/>
    <mergeCell ref="A24:AK24"/>
    <mergeCell ref="X6:AC6"/>
    <mergeCell ref="AD6:AK6"/>
    <mergeCell ref="A9:I9"/>
    <mergeCell ref="J9:R9"/>
    <mergeCell ref="S9:AB9"/>
    <mergeCell ref="AC9:AK9"/>
    <mergeCell ref="B13:L13"/>
    <mergeCell ref="M13:R13"/>
    <mergeCell ref="B14:L14"/>
    <mergeCell ref="M14:R14"/>
    <mergeCell ref="F1:U1"/>
    <mergeCell ref="AD1:AK1"/>
    <mergeCell ref="F3:U3"/>
    <mergeCell ref="X3:AC3"/>
    <mergeCell ref="AD3:AK3"/>
    <mergeCell ref="F4:U4"/>
    <mergeCell ref="X4:AC4"/>
    <mergeCell ref="AD4:AK4"/>
    <mergeCell ref="F5:K5"/>
    <mergeCell ref="L5:U5"/>
    <mergeCell ref="AD5:AK5"/>
  </mergeCells>
  <printOptions horizontalCentered="1" verticalCentered="1"/>
  <pageMargins left="0.19685039370078741" right="0.19685039370078741" top="0.19685039370078741" bottom="0.39370078740157483" header="0.19685039370078741" footer="0.39370078740157483"/>
  <pageSetup paperSize="9" scale="86" orientation="portrait" r:id="rId1"/>
  <headerFooter alignWithMargins="0">
    <oddFooter>&amp;R&amp;"Calibri,Obyčejné"&amp;8formular_k_proplaceni_cestovnich_nahrad.xls (verze 2008-06-29)</oddFoot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S67"/>
  <sheetViews>
    <sheetView showGridLines="0" workbookViewId="0">
      <selection activeCell="B22" sqref="B22"/>
    </sheetView>
  </sheetViews>
  <sheetFormatPr defaultColWidth="2.7109375" defaultRowHeight="15" customHeight="1"/>
  <cols>
    <col min="1" max="3" width="2.7109375" style="72" customWidth="1"/>
    <col min="4" max="4" width="3.7109375" style="72" customWidth="1"/>
    <col min="5" max="16" width="2.7109375" style="72" customWidth="1"/>
    <col min="17" max="17" width="2.5703125" style="72" customWidth="1"/>
    <col min="18" max="24" width="2.7109375" style="72" customWidth="1"/>
    <col min="25" max="25" width="4.42578125" style="72" customWidth="1"/>
    <col min="26" max="40" width="2.7109375" style="72" customWidth="1"/>
    <col min="41" max="41" width="8.7109375" style="72" customWidth="1"/>
    <col min="42" max="16384" width="2.7109375" style="72"/>
  </cols>
  <sheetData>
    <row r="1" spans="1:37" ht="36">
      <c r="F1" s="230" t="s">
        <v>84</v>
      </c>
      <c r="G1" s="230"/>
      <c r="H1" s="230"/>
      <c r="I1" s="230"/>
      <c r="J1" s="230"/>
      <c r="K1" s="230"/>
      <c r="L1" s="230"/>
      <c r="M1" s="230"/>
      <c r="N1" s="230"/>
      <c r="O1" s="230"/>
      <c r="P1" s="230"/>
      <c r="Q1" s="230"/>
      <c r="R1" s="230"/>
      <c r="S1" s="230"/>
      <c r="T1" s="230"/>
      <c r="U1" s="230"/>
      <c r="X1" s="73" t="s">
        <v>85</v>
      </c>
      <c r="Y1" s="73"/>
      <c r="Z1" s="73"/>
      <c r="AA1" s="73"/>
      <c r="AB1" s="73"/>
      <c r="AC1" s="73"/>
      <c r="AD1" s="231" t="s">
        <v>151</v>
      </c>
      <c r="AE1" s="231"/>
      <c r="AF1" s="231"/>
      <c r="AG1" s="231"/>
      <c r="AH1" s="231"/>
      <c r="AI1" s="231"/>
      <c r="AJ1" s="231"/>
      <c r="AK1" s="231"/>
    </row>
    <row r="2" spans="1:37" ht="7.5" customHeight="1">
      <c r="F2" s="73"/>
      <c r="G2" s="73"/>
      <c r="H2" s="73"/>
      <c r="I2" s="73"/>
      <c r="J2" s="73"/>
      <c r="K2" s="73"/>
      <c r="L2" s="73"/>
      <c r="M2" s="73"/>
      <c r="N2" s="73"/>
      <c r="O2" s="73"/>
      <c r="P2" s="73"/>
      <c r="Q2" s="73"/>
      <c r="R2" s="73"/>
      <c r="S2" s="73"/>
      <c r="T2" s="73"/>
      <c r="U2" s="73"/>
      <c r="X2" s="73"/>
      <c r="Y2" s="73"/>
      <c r="Z2" s="73"/>
      <c r="AA2" s="73"/>
      <c r="AB2" s="73"/>
      <c r="AC2" s="73"/>
      <c r="AD2" s="74"/>
      <c r="AE2" s="74"/>
      <c r="AF2" s="74"/>
      <c r="AG2" s="74"/>
      <c r="AH2" s="74"/>
      <c r="AI2" s="74"/>
      <c r="AJ2" s="74"/>
      <c r="AK2" s="74"/>
    </row>
    <row r="3" spans="1:37" ht="15" customHeight="1">
      <c r="F3" s="232" t="s">
        <v>170</v>
      </c>
      <c r="G3" s="232"/>
      <c r="H3" s="232"/>
      <c r="I3" s="232"/>
      <c r="J3" s="232"/>
      <c r="K3" s="232"/>
      <c r="L3" s="232"/>
      <c r="M3" s="232"/>
      <c r="N3" s="232"/>
      <c r="O3" s="232"/>
      <c r="P3" s="232"/>
      <c r="Q3" s="232"/>
      <c r="R3" s="232"/>
      <c r="S3" s="232"/>
      <c r="T3" s="232"/>
      <c r="U3" s="232"/>
      <c r="X3" s="233" t="s">
        <v>86</v>
      </c>
      <c r="Y3" s="233"/>
      <c r="Z3" s="233"/>
      <c r="AA3" s="233"/>
      <c r="AB3" s="233"/>
      <c r="AC3" s="233"/>
      <c r="AD3" s="234" t="s">
        <v>152</v>
      </c>
      <c r="AE3" s="234"/>
      <c r="AF3" s="234"/>
      <c r="AG3" s="234"/>
      <c r="AH3" s="234"/>
      <c r="AI3" s="234"/>
      <c r="AJ3" s="234"/>
      <c r="AK3" s="234"/>
    </row>
    <row r="4" spans="1:37" ht="15" customHeight="1">
      <c r="F4" s="233" t="s">
        <v>171</v>
      </c>
      <c r="G4" s="233"/>
      <c r="H4" s="233"/>
      <c r="I4" s="233"/>
      <c r="J4" s="233"/>
      <c r="K4" s="233"/>
      <c r="L4" s="233"/>
      <c r="M4" s="233"/>
      <c r="N4" s="233"/>
      <c r="O4" s="233"/>
      <c r="P4" s="233"/>
      <c r="Q4" s="233"/>
      <c r="R4" s="233"/>
      <c r="S4" s="233"/>
      <c r="T4" s="233"/>
      <c r="U4" s="233"/>
      <c r="X4" s="233" t="s">
        <v>87</v>
      </c>
      <c r="Y4" s="233"/>
      <c r="Z4" s="233"/>
      <c r="AA4" s="233"/>
      <c r="AB4" s="233"/>
      <c r="AC4" s="233"/>
      <c r="AD4" s="235" t="s">
        <v>153</v>
      </c>
      <c r="AE4" s="235"/>
      <c r="AF4" s="235"/>
      <c r="AG4" s="235"/>
      <c r="AH4" s="235"/>
      <c r="AI4" s="235"/>
      <c r="AJ4" s="235"/>
      <c r="AK4" s="235"/>
    </row>
    <row r="5" spans="1:37" ht="15" customHeight="1">
      <c r="F5" s="233" t="s">
        <v>172</v>
      </c>
      <c r="G5" s="233"/>
      <c r="H5" s="233"/>
      <c r="I5" s="233"/>
      <c r="J5" s="233"/>
      <c r="K5" s="233"/>
      <c r="L5" s="233"/>
      <c r="M5" s="233"/>
      <c r="N5" s="233"/>
      <c r="O5" s="233"/>
      <c r="P5" s="233"/>
      <c r="Q5" s="233"/>
      <c r="R5" s="233"/>
      <c r="S5" s="233"/>
      <c r="T5" s="233"/>
      <c r="U5" s="233"/>
      <c r="X5" s="75"/>
      <c r="Y5" s="75"/>
      <c r="Z5" s="75"/>
      <c r="AA5" s="75"/>
      <c r="AB5" s="75"/>
      <c r="AC5" s="75"/>
      <c r="AD5" s="235" t="s">
        <v>154</v>
      </c>
      <c r="AE5" s="235"/>
      <c r="AF5" s="235"/>
      <c r="AG5" s="235"/>
      <c r="AH5" s="235"/>
      <c r="AI5" s="235"/>
      <c r="AJ5" s="235"/>
      <c r="AK5" s="235"/>
    </row>
    <row r="6" spans="1:37" ht="15" customHeight="1">
      <c r="F6" s="73"/>
      <c r="G6" s="73"/>
      <c r="H6" s="73"/>
      <c r="I6" s="73"/>
      <c r="J6" s="73"/>
      <c r="K6" s="73"/>
      <c r="L6" s="74"/>
      <c r="M6" s="74"/>
      <c r="N6" s="74"/>
      <c r="O6" s="74"/>
      <c r="P6" s="74"/>
      <c r="Q6" s="74"/>
      <c r="R6" s="74"/>
      <c r="S6" s="74"/>
      <c r="T6" s="74"/>
      <c r="U6" s="74"/>
      <c r="X6" s="233" t="s">
        <v>88</v>
      </c>
      <c r="Y6" s="233"/>
      <c r="Z6" s="233"/>
      <c r="AA6" s="233"/>
      <c r="AB6" s="233"/>
      <c r="AC6" s="233"/>
      <c r="AD6" s="236">
        <v>606123456</v>
      </c>
      <c r="AE6" s="236"/>
      <c r="AF6" s="236"/>
      <c r="AG6" s="236"/>
      <c r="AH6" s="236"/>
      <c r="AI6" s="236"/>
      <c r="AJ6" s="236"/>
      <c r="AK6" s="236"/>
    </row>
    <row r="7" spans="1:37" ht="12.75" customHeight="1" thickBot="1"/>
    <row r="8" spans="1:37" s="81" customFormat="1" ht="18" customHeight="1">
      <c r="A8" s="76" t="s">
        <v>89</v>
      </c>
      <c r="B8" s="77"/>
      <c r="C8" s="77"/>
      <c r="D8" s="77"/>
      <c r="E8" s="77"/>
      <c r="F8" s="77"/>
      <c r="G8" s="77"/>
      <c r="H8" s="77"/>
      <c r="I8" s="78"/>
      <c r="J8" s="79" t="s">
        <v>90</v>
      </c>
      <c r="K8" s="77"/>
      <c r="L8" s="77"/>
      <c r="M8" s="77"/>
      <c r="N8" s="77"/>
      <c r="O8" s="77"/>
      <c r="P8" s="77"/>
      <c r="Q8" s="77"/>
      <c r="R8" s="78"/>
      <c r="S8" s="79" t="s">
        <v>91</v>
      </c>
      <c r="T8" s="77"/>
      <c r="U8" s="77"/>
      <c r="V8" s="77"/>
      <c r="W8" s="77"/>
      <c r="X8" s="77"/>
      <c r="Y8" s="77"/>
      <c r="Z8" s="77"/>
      <c r="AA8" s="77"/>
      <c r="AB8" s="78"/>
      <c r="AC8" s="79" t="s">
        <v>92</v>
      </c>
      <c r="AD8" s="77"/>
      <c r="AE8" s="77"/>
      <c r="AF8" s="77"/>
      <c r="AG8" s="77"/>
      <c r="AH8" s="77"/>
      <c r="AI8" s="77"/>
      <c r="AJ8" s="77"/>
      <c r="AK8" s="80"/>
    </row>
    <row r="9" spans="1:37" s="82" customFormat="1" ht="20.100000000000001" customHeight="1">
      <c r="A9" s="237" t="s">
        <v>155</v>
      </c>
      <c r="B9" s="238"/>
      <c r="C9" s="238"/>
      <c r="D9" s="238"/>
      <c r="E9" s="238"/>
      <c r="F9" s="238"/>
      <c r="G9" s="238"/>
      <c r="H9" s="238"/>
      <c r="I9" s="239"/>
      <c r="J9" s="240" t="s">
        <v>156</v>
      </c>
      <c r="K9" s="238"/>
      <c r="L9" s="238"/>
      <c r="M9" s="238"/>
      <c r="N9" s="238"/>
      <c r="O9" s="238"/>
      <c r="P9" s="238"/>
      <c r="Q9" s="238"/>
      <c r="R9" s="239"/>
      <c r="S9" s="240" t="s">
        <v>173</v>
      </c>
      <c r="T9" s="238"/>
      <c r="U9" s="238"/>
      <c r="V9" s="238"/>
      <c r="W9" s="238"/>
      <c r="X9" s="238"/>
      <c r="Y9" s="238"/>
      <c r="Z9" s="238"/>
      <c r="AA9" s="238"/>
      <c r="AB9" s="239"/>
      <c r="AC9" s="240" t="s">
        <v>155</v>
      </c>
      <c r="AD9" s="238"/>
      <c r="AE9" s="238"/>
      <c r="AF9" s="238"/>
      <c r="AG9" s="238"/>
      <c r="AH9" s="238"/>
      <c r="AI9" s="238"/>
      <c r="AJ9" s="238"/>
      <c r="AK9" s="241"/>
    </row>
    <row r="10" spans="1:37" s="82" customFormat="1" ht="6" customHeight="1">
      <c r="A10" s="83"/>
      <c r="B10" s="84"/>
      <c r="C10" s="84"/>
      <c r="D10" s="84"/>
      <c r="E10" s="84"/>
      <c r="F10" s="84"/>
      <c r="G10" s="84"/>
      <c r="H10" s="84"/>
      <c r="I10" s="84"/>
      <c r="J10" s="84"/>
      <c r="K10" s="84"/>
      <c r="L10" s="84"/>
      <c r="M10" s="84"/>
      <c r="N10" s="84"/>
      <c r="O10" s="84"/>
      <c r="P10" s="84"/>
      <c r="Q10" s="84"/>
      <c r="R10" s="84"/>
      <c r="S10" s="84"/>
      <c r="T10" s="84"/>
      <c r="U10" s="84"/>
      <c r="V10" s="84"/>
      <c r="W10" s="84"/>
      <c r="X10" s="84"/>
      <c r="Y10" s="84"/>
      <c r="Z10" s="84"/>
      <c r="AA10" s="84"/>
      <c r="AB10" s="84"/>
      <c r="AC10" s="84"/>
      <c r="AD10" s="84"/>
      <c r="AE10" s="84"/>
      <c r="AF10" s="84"/>
      <c r="AG10" s="84"/>
      <c r="AH10" s="84"/>
      <c r="AI10" s="84"/>
      <c r="AJ10" s="84"/>
      <c r="AK10" s="85"/>
    </row>
    <row r="11" spans="1:37" s="75" customFormat="1" ht="18" customHeight="1">
      <c r="A11" s="86"/>
      <c r="B11" s="242" t="s">
        <v>93</v>
      </c>
      <c r="C11" s="242"/>
      <c r="D11" s="242"/>
      <c r="E11" s="242"/>
      <c r="F11" s="242"/>
      <c r="G11" s="242"/>
      <c r="H11" s="242"/>
      <c r="I11" s="242"/>
      <c r="J11" s="242"/>
      <c r="K11" s="242"/>
      <c r="L11" s="242"/>
      <c r="M11" s="249" t="s">
        <v>115</v>
      </c>
      <c r="N11" s="234"/>
      <c r="O11" s="234"/>
      <c r="P11" s="234"/>
      <c r="Q11" s="234"/>
      <c r="R11" s="234"/>
      <c r="S11" s="234"/>
      <c r="T11" s="234"/>
      <c r="U11" s="234"/>
      <c r="V11" s="234"/>
      <c r="W11" s="234"/>
      <c r="X11" s="234"/>
      <c r="Y11" s="234"/>
      <c r="Z11" s="234"/>
      <c r="AA11" s="234"/>
      <c r="AB11" s="234"/>
      <c r="AC11" s="234"/>
      <c r="AD11" s="234"/>
      <c r="AE11" s="234"/>
      <c r="AF11" s="234"/>
      <c r="AG11" s="234"/>
      <c r="AH11" s="234"/>
      <c r="AI11" s="234"/>
      <c r="AJ11" s="234"/>
      <c r="AK11" s="87"/>
    </row>
    <row r="12" spans="1:37" s="75" customFormat="1" ht="18" customHeight="1">
      <c r="A12" s="86"/>
      <c r="B12" s="242" t="s">
        <v>94</v>
      </c>
      <c r="C12" s="242"/>
      <c r="D12" s="242"/>
      <c r="E12" s="242"/>
      <c r="F12" s="242"/>
      <c r="G12" s="242"/>
      <c r="H12" s="242"/>
      <c r="I12" s="242"/>
      <c r="J12" s="242"/>
      <c r="K12" s="242"/>
      <c r="L12" s="242"/>
      <c r="M12" s="88" t="s">
        <v>95</v>
      </c>
      <c r="N12" s="88"/>
      <c r="O12" s="89"/>
      <c r="P12" s="235" t="s">
        <v>157</v>
      </c>
      <c r="Q12" s="235"/>
      <c r="R12" s="235"/>
      <c r="S12" s="235"/>
      <c r="T12" s="235"/>
      <c r="U12" s="235"/>
      <c r="V12" s="235"/>
      <c r="W12" s="235"/>
      <c r="X12" s="235"/>
      <c r="Y12" s="235"/>
      <c r="Z12" s="89"/>
      <c r="AA12" s="88"/>
      <c r="AB12" s="250" t="s">
        <v>96</v>
      </c>
      <c r="AC12" s="250"/>
      <c r="AD12" s="250"/>
      <c r="AE12" s="251" t="s">
        <v>158</v>
      </c>
      <c r="AF12" s="251"/>
      <c r="AG12" s="251"/>
      <c r="AH12" s="251"/>
      <c r="AI12" s="251"/>
      <c r="AJ12" s="251"/>
      <c r="AK12" s="90"/>
    </row>
    <row r="13" spans="1:37" s="75" customFormat="1" ht="18" customHeight="1">
      <c r="A13" s="86"/>
      <c r="B13" s="242" t="s">
        <v>97</v>
      </c>
      <c r="C13" s="242"/>
      <c r="D13" s="242"/>
      <c r="E13" s="242"/>
      <c r="F13" s="242"/>
      <c r="G13" s="242"/>
      <c r="H13" s="242"/>
      <c r="I13" s="242"/>
      <c r="J13" s="242"/>
      <c r="K13" s="242"/>
      <c r="L13" s="242"/>
      <c r="M13" s="346" t="s">
        <v>115</v>
      </c>
      <c r="N13" s="347"/>
      <c r="O13" s="347"/>
      <c r="P13" s="347"/>
      <c r="Q13" s="347"/>
      <c r="R13" s="347"/>
      <c r="S13" s="88"/>
      <c r="T13" s="88"/>
      <c r="U13" s="88"/>
      <c r="V13" s="88"/>
      <c r="W13" s="88"/>
      <c r="X13" s="88"/>
      <c r="Y13" s="88"/>
      <c r="Z13" s="88"/>
      <c r="AA13" s="88"/>
      <c r="AB13" s="88"/>
      <c r="AC13" s="88"/>
      <c r="AD13" s="88"/>
      <c r="AE13" s="88"/>
      <c r="AF13" s="88"/>
      <c r="AG13" s="88"/>
      <c r="AH13" s="88"/>
      <c r="AI13" s="88"/>
      <c r="AJ13" s="88"/>
      <c r="AK13" s="91"/>
    </row>
    <row r="14" spans="1:37" s="75" customFormat="1" ht="18" customHeight="1">
      <c r="A14" s="86"/>
      <c r="B14" s="242" t="s">
        <v>98</v>
      </c>
      <c r="C14" s="242"/>
      <c r="D14" s="242"/>
      <c r="E14" s="242"/>
      <c r="F14" s="242"/>
      <c r="G14" s="242"/>
      <c r="H14" s="242"/>
      <c r="I14" s="242"/>
      <c r="J14" s="242"/>
      <c r="K14" s="242"/>
      <c r="L14" s="242"/>
      <c r="M14" s="245">
        <v>0</v>
      </c>
      <c r="N14" s="245"/>
      <c r="O14" s="245"/>
      <c r="P14" s="245"/>
      <c r="Q14" s="245"/>
      <c r="R14" s="245"/>
      <c r="S14" s="88"/>
      <c r="T14" s="88"/>
      <c r="U14" s="88"/>
      <c r="V14" s="88"/>
      <c r="W14" s="88"/>
      <c r="X14" s="88"/>
      <c r="Y14" s="88"/>
      <c r="Z14" s="88"/>
      <c r="AA14" s="88"/>
      <c r="AB14" s="88"/>
      <c r="AC14" s="88"/>
      <c r="AD14" s="88"/>
      <c r="AE14" s="88"/>
      <c r="AF14" s="88"/>
      <c r="AG14" s="88"/>
      <c r="AH14" s="88"/>
      <c r="AI14" s="88"/>
      <c r="AJ14" s="88"/>
      <c r="AK14" s="91"/>
    </row>
    <row r="15" spans="1:37" s="75" customFormat="1" ht="24.95" customHeight="1">
      <c r="A15" s="92"/>
      <c r="B15" s="348" t="s">
        <v>115</v>
      </c>
      <c r="C15" s="349"/>
      <c r="D15" s="349"/>
      <c r="E15" s="349"/>
      <c r="F15" s="349"/>
      <c r="G15" s="349"/>
      <c r="H15" s="349"/>
      <c r="I15" s="349"/>
      <c r="J15" s="349"/>
      <c r="K15" s="349"/>
      <c r="L15" s="349"/>
      <c r="M15" s="349"/>
      <c r="N15" s="349"/>
      <c r="O15" s="349"/>
      <c r="P15" s="349"/>
      <c r="Q15" s="349"/>
      <c r="R15" s="88"/>
      <c r="S15" s="88"/>
      <c r="T15" s="349" t="s">
        <v>159</v>
      </c>
      <c r="U15" s="349"/>
      <c r="V15" s="349"/>
      <c r="W15" s="349"/>
      <c r="X15" s="349"/>
      <c r="Y15" s="349"/>
      <c r="Z15" s="349"/>
      <c r="AA15" s="349"/>
      <c r="AB15" s="349"/>
      <c r="AC15" s="349"/>
      <c r="AD15" s="349"/>
      <c r="AE15" s="349"/>
      <c r="AF15" s="349"/>
      <c r="AG15" s="349"/>
      <c r="AH15" s="349"/>
      <c r="AI15" s="349"/>
      <c r="AJ15" s="349"/>
      <c r="AK15" s="91"/>
    </row>
    <row r="16" spans="1:37" s="97" customFormat="1" ht="10.5" customHeight="1">
      <c r="A16" s="93"/>
      <c r="B16" s="256" t="s">
        <v>99</v>
      </c>
      <c r="C16" s="256"/>
      <c r="D16" s="256"/>
      <c r="E16" s="256"/>
      <c r="F16" s="256"/>
      <c r="G16" s="256"/>
      <c r="H16" s="256"/>
      <c r="I16" s="256"/>
      <c r="J16" s="256"/>
      <c r="K16" s="256"/>
      <c r="L16" s="256"/>
      <c r="M16" s="256"/>
      <c r="N16" s="256"/>
      <c r="O16" s="256"/>
      <c r="P16" s="256"/>
      <c r="Q16" s="256"/>
      <c r="R16" s="94"/>
      <c r="S16" s="95"/>
      <c r="T16" s="256" t="s">
        <v>100</v>
      </c>
      <c r="U16" s="256"/>
      <c r="V16" s="256"/>
      <c r="W16" s="256"/>
      <c r="X16" s="256"/>
      <c r="Y16" s="256"/>
      <c r="Z16" s="256"/>
      <c r="AA16" s="256"/>
      <c r="AB16" s="256"/>
      <c r="AC16" s="256"/>
      <c r="AD16" s="256"/>
      <c r="AE16" s="256"/>
      <c r="AF16" s="256"/>
      <c r="AG16" s="256"/>
      <c r="AH16" s="256"/>
      <c r="AI16" s="256"/>
      <c r="AJ16" s="256"/>
      <c r="AK16" s="96"/>
    </row>
    <row r="17" spans="1:37" s="75" customFormat="1" ht="6" customHeight="1" thickBot="1">
      <c r="A17" s="98"/>
      <c r="B17" s="99"/>
      <c r="C17" s="99"/>
      <c r="D17" s="99"/>
      <c r="E17" s="99"/>
      <c r="F17" s="99"/>
      <c r="G17" s="99"/>
      <c r="H17" s="99"/>
      <c r="I17" s="99"/>
      <c r="J17" s="99"/>
      <c r="K17" s="99"/>
      <c r="L17" s="99"/>
      <c r="M17" s="99"/>
      <c r="N17" s="99"/>
      <c r="O17" s="99"/>
      <c r="P17" s="99"/>
      <c r="Q17" s="99"/>
      <c r="R17" s="100"/>
      <c r="S17" s="101"/>
      <c r="T17" s="101"/>
      <c r="U17" s="101"/>
      <c r="V17" s="101"/>
      <c r="W17" s="101"/>
      <c r="X17" s="101"/>
      <c r="Y17" s="101"/>
      <c r="Z17" s="101"/>
      <c r="AA17" s="101"/>
      <c r="AB17" s="101"/>
      <c r="AC17" s="101"/>
      <c r="AD17" s="101"/>
      <c r="AE17" s="101"/>
      <c r="AF17" s="101"/>
      <c r="AG17" s="101"/>
      <c r="AH17" s="101"/>
      <c r="AI17" s="101"/>
      <c r="AJ17" s="101"/>
      <c r="AK17" s="102"/>
    </row>
    <row r="18" spans="1:37" s="81" customFormat="1" ht="18" customHeight="1">
      <c r="A18" s="252" t="s">
        <v>101</v>
      </c>
      <c r="B18" s="253"/>
      <c r="C18" s="253"/>
      <c r="D18" s="253"/>
      <c r="E18" s="253"/>
      <c r="F18" s="253"/>
      <c r="G18" s="253"/>
      <c r="H18" s="253"/>
      <c r="I18" s="253"/>
      <c r="J18" s="253"/>
      <c r="K18" s="253"/>
      <c r="L18" s="253"/>
      <c r="M18" s="253"/>
      <c r="N18" s="253"/>
      <c r="O18" s="253"/>
      <c r="P18" s="253"/>
      <c r="Q18" s="253"/>
      <c r="R18" s="253"/>
      <c r="S18" s="253"/>
      <c r="T18" s="253"/>
      <c r="U18" s="253"/>
      <c r="V18" s="253"/>
      <c r="W18" s="253"/>
      <c r="X18" s="253"/>
      <c r="Y18" s="253"/>
      <c r="Z18" s="253"/>
      <c r="AA18" s="253"/>
      <c r="AB18" s="253"/>
      <c r="AC18" s="253"/>
      <c r="AD18" s="253"/>
      <c r="AE18" s="253"/>
      <c r="AF18" s="253"/>
      <c r="AG18" s="253"/>
      <c r="AH18" s="253"/>
      <c r="AI18" s="253"/>
      <c r="AJ18" s="253"/>
      <c r="AK18" s="254"/>
    </row>
    <row r="19" spans="1:37" s="75" customFormat="1" ht="6" customHeight="1">
      <c r="A19" s="103"/>
      <c r="B19" s="104"/>
      <c r="C19" s="104"/>
      <c r="D19" s="104"/>
      <c r="E19" s="104"/>
      <c r="F19" s="104"/>
      <c r="G19" s="104"/>
      <c r="H19" s="104"/>
      <c r="I19" s="104"/>
      <c r="J19" s="104"/>
      <c r="K19" s="104"/>
      <c r="L19" s="104"/>
      <c r="M19" s="104"/>
      <c r="N19" s="104"/>
      <c r="O19" s="104"/>
      <c r="P19" s="104"/>
      <c r="Q19" s="104"/>
      <c r="R19" s="104"/>
      <c r="S19" s="104"/>
      <c r="T19" s="104"/>
      <c r="U19" s="104"/>
      <c r="V19" s="104"/>
      <c r="W19" s="104"/>
      <c r="X19" s="104"/>
      <c r="Y19" s="104"/>
      <c r="Z19" s="104"/>
      <c r="AA19" s="104"/>
      <c r="AB19" s="104"/>
      <c r="AC19" s="104"/>
      <c r="AD19" s="104"/>
      <c r="AE19" s="104"/>
      <c r="AF19" s="104"/>
      <c r="AG19" s="104"/>
      <c r="AH19" s="104"/>
      <c r="AI19" s="104"/>
      <c r="AJ19" s="104"/>
      <c r="AK19" s="105"/>
    </row>
    <row r="20" spans="1:37" s="75" customFormat="1" ht="15" customHeight="1">
      <c r="A20" s="103"/>
      <c r="B20" s="106" t="s">
        <v>160</v>
      </c>
      <c r="C20" s="104"/>
      <c r="D20" s="257" t="s">
        <v>102</v>
      </c>
      <c r="E20" s="257"/>
      <c r="F20" s="257"/>
      <c r="G20" s="257"/>
      <c r="H20" s="257"/>
      <c r="I20" s="257"/>
      <c r="J20" s="257"/>
      <c r="K20" s="257"/>
      <c r="L20" s="257"/>
      <c r="M20" s="257"/>
      <c r="N20" s="257"/>
      <c r="O20" s="257"/>
      <c r="P20" s="257"/>
      <c r="Q20" s="257"/>
      <c r="R20" s="257"/>
      <c r="S20" s="257"/>
      <c r="T20" s="257"/>
      <c r="U20" s="257"/>
      <c r="W20" s="106"/>
      <c r="X20" s="107"/>
      <c r="Y20" s="257" t="s">
        <v>103</v>
      </c>
      <c r="Z20" s="257"/>
      <c r="AA20" s="257"/>
      <c r="AB20" s="257"/>
      <c r="AC20" s="257"/>
      <c r="AD20" s="257"/>
      <c r="AE20" s="257"/>
      <c r="AF20" s="257"/>
      <c r="AG20" s="257"/>
      <c r="AH20" s="257"/>
      <c r="AI20" s="257"/>
      <c r="AJ20" s="257"/>
      <c r="AK20" s="105"/>
    </row>
    <row r="21" spans="1:37" s="75" customFormat="1" ht="6" customHeight="1">
      <c r="A21" s="103"/>
      <c r="B21" s="104"/>
      <c r="C21" s="104"/>
      <c r="D21" s="104"/>
      <c r="E21" s="104"/>
      <c r="F21" s="104"/>
      <c r="G21" s="104"/>
      <c r="H21" s="104"/>
      <c r="I21" s="104"/>
      <c r="J21" s="104"/>
      <c r="K21" s="104"/>
      <c r="L21" s="104"/>
      <c r="M21" s="104"/>
      <c r="N21" s="104"/>
      <c r="O21" s="104"/>
      <c r="P21" s="104"/>
      <c r="Q21" s="104"/>
      <c r="R21" s="104"/>
      <c r="S21" s="104"/>
      <c r="T21" s="104"/>
      <c r="U21" s="104"/>
      <c r="V21" s="104"/>
      <c r="W21" s="104"/>
      <c r="X21" s="104"/>
      <c r="Y21" s="104"/>
      <c r="Z21" s="104"/>
      <c r="AA21" s="104"/>
      <c r="AB21" s="104"/>
      <c r="AC21" s="104"/>
      <c r="AD21" s="104"/>
      <c r="AE21" s="104"/>
      <c r="AF21" s="104"/>
      <c r="AG21" s="104"/>
      <c r="AH21" s="104"/>
      <c r="AI21" s="104"/>
      <c r="AJ21" s="104"/>
      <c r="AK21" s="105"/>
    </row>
    <row r="22" spans="1:37" s="75" customFormat="1" ht="15" customHeight="1">
      <c r="A22" s="103"/>
      <c r="B22" s="106"/>
      <c r="C22" s="104"/>
      <c r="D22" s="257" t="s">
        <v>104</v>
      </c>
      <c r="E22" s="257"/>
      <c r="F22" s="257"/>
      <c r="G22" s="257"/>
      <c r="H22" s="257"/>
      <c r="I22" s="257"/>
      <c r="J22" s="257"/>
      <c r="K22" s="257"/>
      <c r="L22" s="257"/>
      <c r="M22" s="104"/>
      <c r="N22" s="258" t="s">
        <v>105</v>
      </c>
      <c r="O22" s="258"/>
      <c r="P22" s="258"/>
      <c r="Q22" s="258"/>
      <c r="R22" s="258"/>
      <c r="S22" s="258"/>
      <c r="T22" s="258"/>
      <c r="U22" s="258"/>
      <c r="V22" s="258"/>
      <c r="W22" s="259"/>
      <c r="X22" s="259"/>
      <c r="Y22" s="259"/>
      <c r="Z22" s="259"/>
      <c r="AA22" s="259"/>
      <c r="AB22" s="259"/>
      <c r="AC22" s="259"/>
      <c r="AD22" s="259"/>
      <c r="AE22" s="259"/>
      <c r="AF22" s="259"/>
      <c r="AG22" s="259"/>
      <c r="AH22" s="259"/>
      <c r="AI22" s="259"/>
      <c r="AJ22" s="259"/>
      <c r="AK22" s="105"/>
    </row>
    <row r="23" spans="1:37" s="75" customFormat="1" ht="6" customHeight="1" thickBot="1">
      <c r="A23" s="103"/>
      <c r="B23" s="104"/>
      <c r="C23" s="104"/>
      <c r="D23" s="104"/>
      <c r="E23" s="104"/>
      <c r="F23" s="104"/>
      <c r="G23" s="104"/>
      <c r="H23" s="104"/>
      <c r="I23" s="104"/>
      <c r="J23" s="104"/>
      <c r="K23" s="104"/>
      <c r="L23" s="104"/>
      <c r="M23" s="104"/>
      <c r="N23" s="104"/>
      <c r="O23" s="104"/>
      <c r="P23" s="104"/>
      <c r="Q23" s="104"/>
      <c r="R23" s="104"/>
      <c r="S23" s="104"/>
      <c r="T23" s="104"/>
      <c r="U23" s="104"/>
      <c r="V23" s="104"/>
      <c r="W23" s="104"/>
      <c r="X23" s="104"/>
      <c r="Y23" s="104"/>
      <c r="Z23" s="104"/>
      <c r="AA23" s="104"/>
      <c r="AB23" s="104"/>
      <c r="AC23" s="104"/>
      <c r="AD23" s="104"/>
      <c r="AE23" s="104"/>
      <c r="AF23" s="104"/>
      <c r="AG23" s="104"/>
      <c r="AH23" s="104"/>
      <c r="AI23" s="104"/>
      <c r="AJ23" s="104"/>
      <c r="AK23" s="105"/>
    </row>
    <row r="24" spans="1:37" s="81" customFormat="1" ht="18" customHeight="1">
      <c r="A24" s="252" t="s">
        <v>106</v>
      </c>
      <c r="B24" s="253"/>
      <c r="C24" s="253"/>
      <c r="D24" s="253"/>
      <c r="E24" s="253"/>
      <c r="F24" s="253"/>
      <c r="G24" s="253"/>
      <c r="H24" s="253"/>
      <c r="I24" s="253"/>
      <c r="J24" s="253"/>
      <c r="K24" s="253"/>
      <c r="L24" s="253"/>
      <c r="M24" s="253"/>
      <c r="N24" s="253"/>
      <c r="O24" s="253"/>
      <c r="P24" s="253"/>
      <c r="Q24" s="253"/>
      <c r="R24" s="253"/>
      <c r="S24" s="253"/>
      <c r="T24" s="253"/>
      <c r="U24" s="253"/>
      <c r="V24" s="253"/>
      <c r="W24" s="253"/>
      <c r="X24" s="253"/>
      <c r="Y24" s="253"/>
      <c r="Z24" s="253"/>
      <c r="AA24" s="253"/>
      <c r="AB24" s="253"/>
      <c r="AC24" s="253"/>
      <c r="AD24" s="253"/>
      <c r="AE24" s="253"/>
      <c r="AF24" s="253"/>
      <c r="AG24" s="253"/>
      <c r="AH24" s="253"/>
      <c r="AI24" s="253"/>
      <c r="AJ24" s="253"/>
      <c r="AK24" s="254"/>
    </row>
    <row r="25" spans="1:37" s="75" customFormat="1" ht="6" customHeight="1">
      <c r="A25" s="108"/>
      <c r="B25" s="88"/>
      <c r="C25" s="88"/>
      <c r="D25" s="88"/>
      <c r="E25" s="88"/>
      <c r="F25" s="88"/>
      <c r="G25" s="88"/>
      <c r="H25" s="88"/>
      <c r="I25" s="88"/>
      <c r="J25" s="88"/>
      <c r="K25" s="88"/>
      <c r="L25" s="88"/>
      <c r="M25" s="88"/>
      <c r="N25" s="88"/>
      <c r="O25" s="88"/>
      <c r="P25" s="88"/>
      <c r="Q25" s="88"/>
      <c r="R25" s="88"/>
      <c r="S25" s="88"/>
      <c r="T25" s="88"/>
      <c r="U25" s="88"/>
      <c r="V25" s="88"/>
      <c r="W25" s="88"/>
      <c r="X25" s="88"/>
      <c r="Y25" s="88"/>
      <c r="Z25" s="88"/>
      <c r="AA25" s="88"/>
      <c r="AB25" s="88"/>
      <c r="AC25" s="88"/>
      <c r="AD25" s="88"/>
      <c r="AE25" s="88"/>
      <c r="AF25" s="88"/>
      <c r="AG25" s="88"/>
      <c r="AH25" s="88"/>
      <c r="AI25" s="88"/>
      <c r="AJ25" s="88"/>
      <c r="AK25" s="91"/>
    </row>
    <row r="26" spans="1:37" s="75" customFormat="1" ht="15" customHeight="1">
      <c r="A26" s="108"/>
      <c r="B26" s="242" t="s">
        <v>107</v>
      </c>
      <c r="C26" s="242"/>
      <c r="D26" s="242"/>
      <c r="E26" s="242"/>
      <c r="F26" s="242"/>
      <c r="G26" s="242"/>
      <c r="H26" s="242"/>
      <c r="I26" s="242"/>
      <c r="J26" s="242"/>
      <c r="K26" s="242"/>
      <c r="L26" s="242"/>
      <c r="M26" s="242"/>
      <c r="N26" s="242"/>
      <c r="O26" s="242"/>
      <c r="P26" s="242"/>
      <c r="Q26" s="242"/>
      <c r="R26" s="242"/>
      <c r="S26" s="88"/>
      <c r="T26" s="350">
        <v>39581</v>
      </c>
      <c r="U26" s="350"/>
      <c r="V26" s="350"/>
      <c r="W26" s="350"/>
      <c r="X26" s="350"/>
      <c r="Y26" s="88"/>
      <c r="Z26" s="88"/>
      <c r="AA26" s="88"/>
      <c r="AB26" s="88"/>
      <c r="AC26" s="88"/>
      <c r="AD26" s="88"/>
      <c r="AE26" s="88"/>
      <c r="AF26" s="88"/>
      <c r="AG26" s="88"/>
      <c r="AH26" s="88"/>
      <c r="AI26" s="88"/>
      <c r="AJ26" s="88"/>
      <c r="AK26" s="91"/>
    </row>
    <row r="27" spans="1:37" s="75" customFormat="1" ht="20.100000000000001" customHeight="1">
      <c r="A27" s="92"/>
      <c r="B27" s="242" t="s">
        <v>108</v>
      </c>
      <c r="C27" s="242"/>
      <c r="D27" s="242"/>
      <c r="E27" s="242"/>
      <c r="F27" s="242"/>
      <c r="G27" s="242"/>
      <c r="H27" s="242"/>
      <c r="I27" s="242"/>
      <c r="J27" s="242"/>
      <c r="K27" s="242"/>
      <c r="L27" s="242"/>
      <c r="M27" s="242"/>
      <c r="N27" s="242"/>
      <c r="O27" s="242"/>
      <c r="P27" s="242"/>
      <c r="Q27" s="242"/>
      <c r="R27" s="242"/>
      <c r="S27" s="88"/>
      <c r="T27" s="349" t="s">
        <v>161</v>
      </c>
      <c r="U27" s="349"/>
      <c r="V27" s="349"/>
      <c r="W27" s="349"/>
      <c r="X27" s="349"/>
      <c r="Y27" s="349"/>
      <c r="Z27" s="349"/>
      <c r="AA27" s="349"/>
      <c r="AB27" s="349"/>
      <c r="AC27" s="349"/>
      <c r="AD27" s="349"/>
      <c r="AE27" s="349"/>
      <c r="AF27" s="349"/>
      <c r="AG27" s="349"/>
      <c r="AH27" s="349"/>
      <c r="AI27" s="349"/>
      <c r="AJ27" s="349"/>
      <c r="AK27" s="91"/>
    </row>
    <row r="28" spans="1:37" s="97" customFormat="1" ht="10.5" customHeight="1">
      <c r="A28" s="109"/>
      <c r="B28" s="110"/>
      <c r="C28" s="110"/>
      <c r="D28" s="110"/>
      <c r="E28" s="110"/>
      <c r="F28" s="110"/>
      <c r="G28" s="110"/>
      <c r="H28" s="110"/>
      <c r="I28" s="110"/>
      <c r="J28" s="110"/>
      <c r="K28" s="110"/>
      <c r="L28" s="110"/>
      <c r="M28" s="110"/>
      <c r="N28" s="110"/>
      <c r="O28" s="110"/>
      <c r="P28" s="110"/>
      <c r="Q28" s="110"/>
      <c r="R28" s="110"/>
      <c r="S28" s="95"/>
      <c r="T28" s="256" t="s">
        <v>109</v>
      </c>
      <c r="U28" s="256"/>
      <c r="V28" s="256"/>
      <c r="W28" s="256"/>
      <c r="X28" s="256"/>
      <c r="Y28" s="256"/>
      <c r="Z28" s="256"/>
      <c r="AA28" s="256"/>
      <c r="AB28" s="256"/>
      <c r="AC28" s="256"/>
      <c r="AD28" s="256"/>
      <c r="AE28" s="256"/>
      <c r="AF28" s="256"/>
      <c r="AG28" s="256"/>
      <c r="AH28" s="256"/>
      <c r="AI28" s="256"/>
      <c r="AJ28" s="256"/>
      <c r="AK28" s="96"/>
    </row>
    <row r="29" spans="1:37" s="75" customFormat="1" ht="6" customHeight="1">
      <c r="A29" s="111"/>
      <c r="B29" s="112"/>
      <c r="C29" s="112"/>
      <c r="D29" s="112"/>
      <c r="E29" s="112"/>
      <c r="F29" s="112"/>
      <c r="G29" s="112"/>
      <c r="H29" s="112"/>
      <c r="I29" s="112"/>
      <c r="J29" s="112"/>
      <c r="K29" s="112"/>
      <c r="L29" s="112"/>
      <c r="M29" s="112"/>
      <c r="N29" s="112"/>
      <c r="O29" s="112"/>
      <c r="P29" s="112"/>
      <c r="Q29" s="112"/>
      <c r="R29" s="112"/>
      <c r="S29" s="113"/>
      <c r="T29" s="114"/>
      <c r="U29" s="114"/>
      <c r="V29" s="114"/>
      <c r="W29" s="114"/>
      <c r="X29" s="114"/>
      <c r="Y29" s="114"/>
      <c r="Z29" s="114"/>
      <c r="AA29" s="114"/>
      <c r="AB29" s="114"/>
      <c r="AC29" s="114"/>
      <c r="AD29" s="114"/>
      <c r="AE29" s="114"/>
      <c r="AF29" s="114"/>
      <c r="AG29" s="114"/>
      <c r="AH29" s="114"/>
      <c r="AI29" s="114"/>
      <c r="AJ29" s="114"/>
      <c r="AK29" s="115"/>
    </row>
    <row r="30" spans="1:37" s="81" customFormat="1" ht="18" customHeight="1">
      <c r="A30" s="260" t="s">
        <v>110</v>
      </c>
      <c r="B30" s="261"/>
      <c r="C30" s="261"/>
      <c r="D30" s="261"/>
      <c r="E30" s="261"/>
      <c r="F30" s="261"/>
      <c r="G30" s="261"/>
      <c r="H30" s="261"/>
      <c r="I30" s="261"/>
      <c r="J30" s="261"/>
      <c r="K30" s="261"/>
      <c r="L30" s="261"/>
      <c r="M30" s="261"/>
      <c r="N30" s="261"/>
      <c r="O30" s="261"/>
      <c r="P30" s="261"/>
      <c r="Q30" s="261"/>
      <c r="R30" s="261"/>
      <c r="S30" s="261"/>
      <c r="T30" s="261"/>
      <c r="U30" s="261"/>
      <c r="V30" s="261"/>
      <c r="W30" s="261"/>
      <c r="X30" s="261"/>
      <c r="Y30" s="261"/>
      <c r="Z30" s="261"/>
      <c r="AA30" s="261"/>
      <c r="AB30" s="261"/>
      <c r="AC30" s="261"/>
      <c r="AD30" s="261"/>
      <c r="AE30" s="261"/>
      <c r="AF30" s="261"/>
      <c r="AG30" s="261"/>
      <c r="AH30" s="261"/>
      <c r="AI30" s="261"/>
      <c r="AJ30" s="261"/>
      <c r="AK30" s="262"/>
    </row>
    <row r="31" spans="1:37" s="75" customFormat="1" ht="6" customHeight="1">
      <c r="A31" s="108"/>
      <c r="B31" s="116"/>
      <c r="C31" s="116"/>
      <c r="D31" s="116"/>
      <c r="E31" s="116"/>
      <c r="F31" s="116"/>
      <c r="G31" s="116"/>
      <c r="H31" s="116"/>
      <c r="I31" s="116"/>
      <c r="J31" s="116"/>
      <c r="K31" s="116"/>
      <c r="L31" s="116"/>
      <c r="M31" s="88"/>
      <c r="N31" s="88"/>
      <c r="O31" s="88"/>
      <c r="P31" s="88"/>
      <c r="Q31" s="88"/>
      <c r="R31" s="88"/>
      <c r="S31" s="88"/>
      <c r="T31" s="88"/>
      <c r="U31" s="88"/>
      <c r="V31" s="88"/>
      <c r="W31" s="88"/>
      <c r="X31" s="88"/>
      <c r="Y31" s="88"/>
      <c r="Z31" s="88"/>
      <c r="AA31" s="88"/>
      <c r="AB31" s="88"/>
      <c r="AC31" s="88"/>
      <c r="AD31" s="88"/>
      <c r="AE31" s="88"/>
      <c r="AF31" s="88"/>
      <c r="AG31" s="88"/>
      <c r="AH31" s="88"/>
      <c r="AI31" s="88"/>
      <c r="AJ31" s="88"/>
      <c r="AK31" s="91"/>
    </row>
    <row r="32" spans="1:37" s="75" customFormat="1" ht="15" customHeight="1">
      <c r="A32" s="108"/>
      <c r="B32" s="88" t="s">
        <v>111</v>
      </c>
      <c r="C32" s="116"/>
      <c r="D32" s="116"/>
      <c r="E32" s="116"/>
      <c r="F32" s="116"/>
      <c r="G32" s="116"/>
      <c r="H32" s="116"/>
      <c r="I32" s="116"/>
      <c r="J32" s="116"/>
      <c r="K32" s="116"/>
      <c r="L32" s="116"/>
      <c r="M32" s="88"/>
      <c r="N32" s="88"/>
      <c r="O32" s="88"/>
      <c r="P32" s="88"/>
      <c r="Q32" s="88"/>
      <c r="R32" s="88"/>
      <c r="S32" s="117" t="s">
        <v>112</v>
      </c>
      <c r="T32" s="118"/>
      <c r="U32" s="118"/>
      <c r="V32" s="118"/>
      <c r="W32" s="118"/>
      <c r="X32" s="118"/>
      <c r="Y32" s="118"/>
      <c r="Z32" s="118"/>
      <c r="AA32" s="263" t="s">
        <v>113</v>
      </c>
      <c r="AB32" s="263"/>
      <c r="AC32" s="263"/>
      <c r="AD32" s="263"/>
      <c r="AE32" s="263"/>
      <c r="AF32" s="263"/>
      <c r="AG32" s="263"/>
      <c r="AH32" s="264"/>
      <c r="AI32" s="265"/>
      <c r="AJ32" s="265"/>
      <c r="AK32" s="266"/>
    </row>
    <row r="33" spans="1:37" s="75" customFormat="1" ht="15" customHeight="1">
      <c r="A33" s="92"/>
      <c r="B33" s="88" t="s">
        <v>114</v>
      </c>
      <c r="C33" s="88"/>
      <c r="D33" s="88"/>
      <c r="E33" s="88"/>
      <c r="F33" s="88"/>
      <c r="G33" s="88"/>
      <c r="H33" s="88"/>
      <c r="I33" s="88"/>
      <c r="J33" s="88"/>
      <c r="L33" s="267" t="s">
        <v>115</v>
      </c>
      <c r="M33" s="267"/>
      <c r="N33" s="267"/>
      <c r="O33" s="267"/>
      <c r="P33" s="267"/>
      <c r="Q33" s="267"/>
      <c r="R33" s="88"/>
      <c r="S33" s="268" t="s">
        <v>116</v>
      </c>
      <c r="T33" s="269"/>
      <c r="U33" s="269"/>
      <c r="V33" s="270"/>
      <c r="W33" s="268" t="s">
        <v>117</v>
      </c>
      <c r="X33" s="269"/>
      <c r="Y33" s="269"/>
      <c r="Z33" s="270"/>
      <c r="AA33" s="268" t="s">
        <v>118</v>
      </c>
      <c r="AB33" s="269"/>
      <c r="AC33" s="269"/>
      <c r="AD33" s="270"/>
      <c r="AE33" s="268" t="s">
        <v>119</v>
      </c>
      <c r="AF33" s="269"/>
      <c r="AG33" s="269"/>
      <c r="AH33" s="270"/>
      <c r="AI33" s="268" t="s">
        <v>120</v>
      </c>
      <c r="AJ33" s="269"/>
      <c r="AK33" s="271"/>
    </row>
    <row r="34" spans="1:37" s="75" customFormat="1" ht="15" customHeight="1">
      <c r="A34" s="92"/>
      <c r="B34" s="242" t="s">
        <v>121</v>
      </c>
      <c r="C34" s="242"/>
      <c r="D34" s="242"/>
      <c r="E34" s="242"/>
      <c r="F34" s="242"/>
      <c r="G34" s="242"/>
      <c r="H34" s="242"/>
      <c r="I34" s="242"/>
      <c r="J34" s="242"/>
      <c r="K34" s="88"/>
      <c r="L34" s="280">
        <v>0</v>
      </c>
      <c r="M34" s="280"/>
      <c r="N34" s="280"/>
      <c r="O34" s="280"/>
      <c r="P34" s="280"/>
      <c r="Q34" s="280"/>
      <c r="R34" s="88"/>
      <c r="S34" s="272"/>
      <c r="T34" s="273"/>
      <c r="U34" s="273"/>
      <c r="V34" s="281"/>
      <c r="W34" s="272"/>
      <c r="X34" s="273"/>
      <c r="Y34" s="273"/>
      <c r="Z34" s="281"/>
      <c r="AA34" s="272"/>
      <c r="AB34" s="273"/>
      <c r="AC34" s="273"/>
      <c r="AD34" s="281"/>
      <c r="AE34" s="272"/>
      <c r="AF34" s="273"/>
      <c r="AG34" s="273"/>
      <c r="AH34" s="281"/>
      <c r="AI34" s="272"/>
      <c r="AJ34" s="273"/>
      <c r="AK34" s="274"/>
    </row>
    <row r="35" spans="1:37" s="75" customFormat="1" ht="15" customHeight="1">
      <c r="A35" s="92"/>
      <c r="B35" s="242" t="s">
        <v>122</v>
      </c>
      <c r="C35" s="242"/>
      <c r="D35" s="242"/>
      <c r="E35" s="242"/>
      <c r="F35" s="242"/>
      <c r="G35" s="242"/>
      <c r="H35" s="242"/>
      <c r="I35" s="242"/>
      <c r="J35" s="242"/>
      <c r="K35" s="88"/>
      <c r="L35" s="275">
        <f>Z62</f>
        <v>1202.4976000000001</v>
      </c>
      <c r="M35" s="275"/>
      <c r="N35" s="275"/>
      <c r="O35" s="275"/>
      <c r="P35" s="275"/>
      <c r="Q35" s="275"/>
      <c r="R35" s="88"/>
      <c r="S35" s="276"/>
      <c r="T35" s="277"/>
      <c r="U35" s="277"/>
      <c r="V35" s="278"/>
      <c r="W35" s="276"/>
      <c r="X35" s="277"/>
      <c r="Y35" s="277"/>
      <c r="Z35" s="278"/>
      <c r="AA35" s="276"/>
      <c r="AB35" s="277"/>
      <c r="AC35" s="277"/>
      <c r="AD35" s="278"/>
      <c r="AE35" s="276"/>
      <c r="AF35" s="277"/>
      <c r="AG35" s="277"/>
      <c r="AH35" s="278"/>
      <c r="AI35" s="276"/>
      <c r="AJ35" s="277"/>
      <c r="AK35" s="279"/>
    </row>
    <row r="36" spans="1:37" s="75" customFormat="1" ht="15" customHeight="1">
      <c r="A36" s="92"/>
      <c r="B36" s="88" t="s">
        <v>123</v>
      </c>
      <c r="C36" s="88"/>
      <c r="D36" s="88"/>
      <c r="E36" s="349" t="s">
        <v>162</v>
      </c>
      <c r="F36" s="349"/>
      <c r="G36" s="349"/>
      <c r="H36" s="349"/>
      <c r="I36" s="349"/>
      <c r="J36" s="349"/>
      <c r="K36" s="349"/>
      <c r="L36" s="349"/>
      <c r="M36" s="349"/>
      <c r="N36" s="349"/>
      <c r="O36" s="349"/>
      <c r="P36" s="349"/>
      <c r="Q36" s="349"/>
      <c r="R36" s="88"/>
      <c r="S36" s="289"/>
      <c r="T36" s="290"/>
      <c r="U36" s="290"/>
      <c r="V36" s="291"/>
      <c r="W36" s="289"/>
      <c r="X36" s="290"/>
      <c r="Y36" s="290"/>
      <c r="Z36" s="291"/>
      <c r="AA36" s="289"/>
      <c r="AB36" s="290"/>
      <c r="AC36" s="290"/>
      <c r="AD36" s="291"/>
      <c r="AE36" s="289"/>
      <c r="AF36" s="290"/>
      <c r="AG36" s="290"/>
      <c r="AH36" s="291"/>
      <c r="AI36" s="289"/>
      <c r="AJ36" s="290"/>
      <c r="AK36" s="292"/>
    </row>
    <row r="37" spans="1:37" s="75" customFormat="1" ht="15" customHeight="1">
      <c r="A37" s="92"/>
      <c r="C37" s="88"/>
      <c r="D37" s="88"/>
      <c r="E37" s="119"/>
      <c r="F37" s="119"/>
      <c r="G37" s="119"/>
      <c r="H37" s="119"/>
      <c r="I37" s="119"/>
      <c r="J37" s="119"/>
      <c r="K37" s="119"/>
      <c r="L37" s="119"/>
      <c r="M37" s="119"/>
      <c r="N37" s="119"/>
      <c r="O37" s="119"/>
      <c r="P37" s="119"/>
      <c r="Q37" s="119"/>
      <c r="R37" s="88"/>
      <c r="S37" s="282" t="s">
        <v>124</v>
      </c>
      <c r="T37" s="283"/>
      <c r="U37" s="283"/>
      <c r="V37" s="283"/>
      <c r="W37" s="283"/>
      <c r="X37" s="283"/>
      <c r="Y37" s="283"/>
      <c r="Z37" s="351" t="s">
        <v>163</v>
      </c>
      <c r="AA37" s="351"/>
      <c r="AB37" s="351"/>
      <c r="AC37" s="351"/>
      <c r="AD37" s="351"/>
      <c r="AE37" s="351"/>
      <c r="AF37" s="351"/>
      <c r="AG37" s="351"/>
      <c r="AH37" s="351"/>
      <c r="AI37" s="351"/>
      <c r="AJ37" s="351"/>
      <c r="AK37" s="352"/>
    </row>
    <row r="38" spans="1:37" s="75" customFormat="1" ht="20.100000000000001" customHeight="1">
      <c r="A38" s="92"/>
      <c r="B38" s="286"/>
      <c r="C38" s="287"/>
      <c r="D38" s="287"/>
      <c r="E38" s="287"/>
      <c r="F38" s="287"/>
      <c r="G38" s="287"/>
      <c r="H38" s="287"/>
      <c r="I38" s="287"/>
      <c r="J38" s="88"/>
      <c r="K38" s="287"/>
      <c r="L38" s="287"/>
      <c r="M38" s="287"/>
      <c r="N38" s="287"/>
      <c r="O38" s="287"/>
      <c r="P38" s="287"/>
      <c r="Q38" s="287"/>
      <c r="R38" s="287"/>
      <c r="S38" s="88"/>
      <c r="T38" s="353" t="s">
        <v>164</v>
      </c>
      <c r="U38" s="353"/>
      <c r="V38" s="353"/>
      <c r="W38" s="353"/>
      <c r="X38" s="353"/>
      <c r="Y38" s="353"/>
      <c r="Z38" s="353"/>
      <c r="AA38" s="353"/>
      <c r="AB38" s="88"/>
      <c r="AC38" s="353" t="s">
        <v>165</v>
      </c>
      <c r="AD38" s="353"/>
      <c r="AE38" s="353"/>
      <c r="AF38" s="353"/>
      <c r="AG38" s="353"/>
      <c r="AH38" s="353"/>
      <c r="AI38" s="353"/>
      <c r="AJ38" s="353"/>
      <c r="AK38" s="91"/>
    </row>
    <row r="39" spans="1:37" s="97" customFormat="1" ht="10.5" customHeight="1">
      <c r="A39" s="109"/>
      <c r="B39" s="256" t="s">
        <v>125</v>
      </c>
      <c r="C39" s="256"/>
      <c r="D39" s="256"/>
      <c r="E39" s="256"/>
      <c r="F39" s="256"/>
      <c r="G39" s="256"/>
      <c r="H39" s="256"/>
      <c r="I39" s="256"/>
      <c r="J39" s="110"/>
      <c r="K39" s="256" t="s">
        <v>126</v>
      </c>
      <c r="L39" s="256"/>
      <c r="M39" s="256"/>
      <c r="N39" s="256"/>
      <c r="O39" s="256"/>
      <c r="P39" s="256"/>
      <c r="Q39" s="256"/>
      <c r="R39" s="256"/>
      <c r="S39" s="110"/>
      <c r="T39" s="256" t="s">
        <v>127</v>
      </c>
      <c r="U39" s="256"/>
      <c r="V39" s="256"/>
      <c r="W39" s="256"/>
      <c r="X39" s="256"/>
      <c r="Y39" s="256"/>
      <c r="Z39" s="256"/>
      <c r="AA39" s="256"/>
      <c r="AB39" s="110"/>
      <c r="AC39" s="256" t="s">
        <v>128</v>
      </c>
      <c r="AD39" s="256"/>
      <c r="AE39" s="256"/>
      <c r="AF39" s="256"/>
      <c r="AG39" s="256"/>
      <c r="AH39" s="256"/>
      <c r="AI39" s="256"/>
      <c r="AJ39" s="256"/>
      <c r="AK39" s="120"/>
    </row>
    <row r="40" spans="1:37" s="75" customFormat="1" ht="10.5" customHeight="1" thickBot="1">
      <c r="A40" s="121"/>
      <c r="B40" s="122"/>
      <c r="C40" s="122"/>
      <c r="D40" s="122"/>
      <c r="E40" s="122"/>
      <c r="F40" s="122"/>
      <c r="G40" s="122"/>
      <c r="H40" s="122"/>
      <c r="I40" s="122"/>
      <c r="J40" s="122"/>
      <c r="K40" s="122"/>
      <c r="L40" s="122"/>
      <c r="M40" s="122"/>
      <c r="N40" s="122"/>
      <c r="O40" s="122"/>
      <c r="P40" s="122"/>
      <c r="Q40" s="122"/>
      <c r="R40" s="122"/>
      <c r="S40" s="122"/>
      <c r="T40" s="122"/>
      <c r="U40" s="122"/>
      <c r="V40" s="122"/>
      <c r="W40" s="122"/>
      <c r="X40" s="122"/>
      <c r="Y40" s="122"/>
      <c r="Z40" s="122"/>
      <c r="AA40" s="122"/>
      <c r="AB40" s="122"/>
      <c r="AC40" s="122"/>
      <c r="AD40" s="122"/>
      <c r="AE40" s="122"/>
      <c r="AF40" s="122"/>
      <c r="AG40" s="122"/>
      <c r="AH40" s="122"/>
      <c r="AI40" s="122"/>
      <c r="AJ40" s="122"/>
      <c r="AK40" s="123"/>
    </row>
    <row r="41" spans="1:37" s="81" customFormat="1" ht="18" customHeight="1">
      <c r="A41" s="252" t="s">
        <v>106</v>
      </c>
      <c r="B41" s="253"/>
      <c r="C41" s="253"/>
      <c r="D41" s="253"/>
      <c r="E41" s="253"/>
      <c r="F41" s="253"/>
      <c r="G41" s="253"/>
      <c r="H41" s="253"/>
      <c r="I41" s="253"/>
      <c r="J41" s="253"/>
      <c r="K41" s="253"/>
      <c r="L41" s="253"/>
      <c r="M41" s="253"/>
      <c r="N41" s="253"/>
      <c r="O41" s="253"/>
      <c r="P41" s="253"/>
      <c r="Q41" s="253"/>
      <c r="R41" s="253"/>
      <c r="S41" s="253"/>
      <c r="T41" s="253"/>
      <c r="U41" s="253"/>
      <c r="V41" s="253"/>
      <c r="W41" s="253"/>
      <c r="X41" s="253"/>
      <c r="Y41" s="253"/>
      <c r="Z41" s="253"/>
      <c r="AA41" s="253"/>
      <c r="AB41" s="253"/>
      <c r="AC41" s="253"/>
      <c r="AD41" s="253"/>
      <c r="AE41" s="253"/>
      <c r="AF41" s="253"/>
      <c r="AG41" s="253"/>
      <c r="AH41" s="253"/>
      <c r="AI41" s="253"/>
      <c r="AJ41" s="253"/>
      <c r="AK41" s="254"/>
    </row>
    <row r="42" spans="1:37" s="75" customFormat="1" ht="10.5" customHeight="1" thickBot="1">
      <c r="A42" s="83"/>
      <c r="B42" s="84"/>
      <c r="C42" s="84"/>
      <c r="D42" s="84"/>
      <c r="E42" s="84"/>
      <c r="F42" s="84"/>
      <c r="G42" s="84"/>
      <c r="H42" s="84"/>
      <c r="I42" s="84"/>
      <c r="J42" s="84"/>
      <c r="K42" s="84"/>
      <c r="L42" s="84"/>
      <c r="M42" s="84"/>
      <c r="N42" s="84"/>
      <c r="O42" s="84"/>
      <c r="P42" s="84"/>
      <c r="Q42" s="84"/>
      <c r="R42" s="84"/>
      <c r="S42" s="84"/>
      <c r="T42" s="84"/>
      <c r="U42" s="84"/>
      <c r="V42" s="84"/>
      <c r="W42" s="84"/>
      <c r="X42" s="84"/>
      <c r="Y42" s="84"/>
      <c r="Z42" s="84"/>
      <c r="AA42" s="84"/>
      <c r="AB42" s="84"/>
      <c r="AC42" s="84"/>
      <c r="AD42" s="84"/>
      <c r="AE42" s="84"/>
      <c r="AF42" s="84"/>
      <c r="AG42" s="84"/>
      <c r="AH42" s="84"/>
      <c r="AI42" s="84"/>
      <c r="AJ42" s="84"/>
      <c r="AK42" s="85"/>
    </row>
    <row r="43" spans="1:37" s="75" customFormat="1" ht="15" customHeight="1" thickBot="1">
      <c r="A43" s="124"/>
      <c r="B43" s="293" t="s">
        <v>129</v>
      </c>
      <c r="C43" s="293"/>
      <c r="D43" s="293"/>
      <c r="E43" s="293"/>
      <c r="F43" s="293"/>
      <c r="G43" s="293"/>
      <c r="I43" s="294">
        <v>6.8</v>
      </c>
      <c r="J43" s="295"/>
      <c r="K43" s="296"/>
      <c r="L43" s="88"/>
      <c r="M43" s="88"/>
      <c r="N43" s="297" t="s">
        <v>130</v>
      </c>
      <c r="O43" s="298"/>
      <c r="P43" s="297" t="s">
        <v>131</v>
      </c>
      <c r="Q43" s="298"/>
      <c r="R43" s="297" t="s">
        <v>132</v>
      </c>
      <c r="S43" s="298"/>
      <c r="T43" s="297" t="s">
        <v>133</v>
      </c>
      <c r="U43" s="298"/>
      <c r="V43" s="297" t="s">
        <v>134</v>
      </c>
      <c r="W43" s="298"/>
      <c r="X43" s="297" t="s">
        <v>135</v>
      </c>
      <c r="Y43" s="298"/>
      <c r="Z43" s="297" t="s">
        <v>136</v>
      </c>
      <c r="AA43" s="298"/>
      <c r="AB43" s="88"/>
      <c r="AC43" s="125" t="s">
        <v>137</v>
      </c>
      <c r="AD43" s="126"/>
      <c r="AE43" s="126"/>
      <c r="AF43" s="126"/>
      <c r="AG43" s="126"/>
      <c r="AH43" s="126"/>
      <c r="AI43" s="126"/>
      <c r="AJ43" s="127"/>
      <c r="AK43" s="91"/>
    </row>
    <row r="44" spans="1:37" s="75" customFormat="1" ht="15" customHeight="1" thickBot="1">
      <c r="A44" s="124"/>
      <c r="B44" s="128"/>
      <c r="C44" s="128"/>
      <c r="D44" s="128"/>
      <c r="E44" s="128"/>
      <c r="F44" s="128"/>
      <c r="G44" s="128"/>
      <c r="H44" s="129"/>
      <c r="I44" s="129"/>
      <c r="J44" s="129"/>
      <c r="K44" s="88"/>
      <c r="L44" s="88"/>
      <c r="M44" s="88"/>
      <c r="N44" s="299"/>
      <c r="O44" s="300"/>
      <c r="P44" s="299"/>
      <c r="Q44" s="300"/>
      <c r="R44" s="299"/>
      <c r="S44" s="300"/>
      <c r="T44" s="299"/>
      <c r="U44" s="300"/>
      <c r="V44" s="299"/>
      <c r="W44" s="300"/>
      <c r="X44" s="299"/>
      <c r="Y44" s="300"/>
      <c r="Z44" s="299"/>
      <c r="AA44" s="300"/>
      <c r="AB44" s="88"/>
      <c r="AC44" s="88"/>
      <c r="AD44" s="88"/>
      <c r="AE44" s="88"/>
      <c r="AF44" s="88"/>
      <c r="AG44" s="88"/>
      <c r="AH44" s="88"/>
      <c r="AI44" s="88"/>
      <c r="AJ44" s="88"/>
      <c r="AK44" s="91"/>
    </row>
    <row r="45" spans="1:37" s="75" customFormat="1" ht="15" customHeight="1" thickBot="1">
      <c r="A45" s="124"/>
      <c r="B45" s="293" t="s">
        <v>138</v>
      </c>
      <c r="C45" s="293"/>
      <c r="D45" s="293"/>
      <c r="E45" s="293"/>
      <c r="F45" s="293"/>
      <c r="G45" s="293"/>
      <c r="I45" s="294">
        <v>32.799999999999997</v>
      </c>
      <c r="J45" s="295"/>
      <c r="K45" s="296"/>
      <c r="L45" s="88"/>
      <c r="M45" s="88"/>
      <c r="N45" s="299"/>
      <c r="O45" s="300"/>
      <c r="P45" s="299"/>
      <c r="Q45" s="300"/>
      <c r="R45" s="299"/>
      <c r="S45" s="300"/>
      <c r="T45" s="299"/>
      <c r="U45" s="300"/>
      <c r="V45" s="299"/>
      <c r="W45" s="300"/>
      <c r="X45" s="299"/>
      <c r="Y45" s="300"/>
      <c r="Z45" s="299"/>
      <c r="AA45" s="300"/>
      <c r="AB45" s="88"/>
      <c r="AC45" s="88" t="s">
        <v>139</v>
      </c>
      <c r="AD45" s="88"/>
      <c r="AE45" s="88"/>
      <c r="AF45" s="88"/>
      <c r="AG45" s="88"/>
      <c r="AH45" s="88"/>
      <c r="AI45" s="303">
        <f>IF(I43="","",I43/100*I45)</f>
        <v>2.2303999999999999</v>
      </c>
      <c r="AJ45" s="303"/>
      <c r="AK45" s="91"/>
    </row>
    <row r="46" spans="1:37" s="75" customFormat="1" ht="15" customHeight="1">
      <c r="A46" s="124"/>
      <c r="B46" s="88"/>
      <c r="C46" s="88"/>
      <c r="D46" s="88"/>
      <c r="E46" s="88"/>
      <c r="F46" s="88"/>
      <c r="G46" s="88"/>
      <c r="H46" s="88"/>
      <c r="I46" s="88"/>
      <c r="J46" s="88"/>
      <c r="K46" s="88"/>
      <c r="L46" s="88"/>
      <c r="M46" s="88"/>
      <c r="N46" s="301"/>
      <c r="O46" s="302"/>
      <c r="P46" s="301"/>
      <c r="Q46" s="302"/>
      <c r="R46" s="301"/>
      <c r="S46" s="302"/>
      <c r="T46" s="301"/>
      <c r="U46" s="302"/>
      <c r="V46" s="301"/>
      <c r="W46" s="302"/>
      <c r="X46" s="301"/>
      <c r="Y46" s="302"/>
      <c r="Z46" s="301"/>
      <c r="AA46" s="302"/>
      <c r="AB46" s="130"/>
      <c r="AC46" s="130"/>
      <c r="AD46" s="88"/>
      <c r="AE46" s="88"/>
      <c r="AF46" s="88"/>
      <c r="AG46" s="88"/>
      <c r="AH46" s="88"/>
      <c r="AI46" s="88"/>
      <c r="AJ46" s="88"/>
      <c r="AK46" s="91"/>
    </row>
    <row r="47" spans="1:37" s="75" customFormat="1" ht="15" customHeight="1">
      <c r="A47" s="131"/>
      <c r="B47" s="304" t="s">
        <v>140</v>
      </c>
      <c r="C47" s="305"/>
      <c r="D47" s="306"/>
      <c r="E47" s="268">
        <v>2</v>
      </c>
      <c r="F47" s="269"/>
      <c r="G47" s="269"/>
      <c r="H47" s="269"/>
      <c r="I47" s="269"/>
      <c r="J47" s="269"/>
      <c r="K47" s="269"/>
      <c r="L47" s="269"/>
      <c r="M47" s="270"/>
      <c r="N47" s="268">
        <v>3</v>
      </c>
      <c r="O47" s="269"/>
      <c r="P47" s="268">
        <v>4</v>
      </c>
      <c r="Q47" s="270"/>
      <c r="R47" s="268">
        <v>5</v>
      </c>
      <c r="S47" s="270"/>
      <c r="T47" s="268">
        <v>6</v>
      </c>
      <c r="U47" s="270"/>
      <c r="V47" s="268">
        <v>7</v>
      </c>
      <c r="W47" s="270"/>
      <c r="X47" s="268">
        <v>8</v>
      </c>
      <c r="Y47" s="270"/>
      <c r="Z47" s="268">
        <v>9</v>
      </c>
      <c r="AA47" s="270"/>
      <c r="AB47" s="132"/>
      <c r="AC47" s="132" t="s">
        <v>141</v>
      </c>
      <c r="AD47" s="88"/>
      <c r="AE47" s="88"/>
      <c r="AF47" s="88"/>
      <c r="AG47" s="88"/>
      <c r="AH47" s="88"/>
      <c r="AI47" s="322">
        <v>3.7</v>
      </c>
      <c r="AJ47" s="322"/>
      <c r="AK47" s="91"/>
    </row>
    <row r="48" spans="1:37" s="75" customFormat="1" ht="15" customHeight="1" thickBot="1">
      <c r="A48" s="131"/>
      <c r="B48" s="309">
        <v>39579</v>
      </c>
      <c r="C48" s="310"/>
      <c r="D48" s="311"/>
      <c r="E48" s="323" t="s">
        <v>142</v>
      </c>
      <c r="F48" s="324"/>
      <c r="G48" s="314" t="s">
        <v>166</v>
      </c>
      <c r="H48" s="314"/>
      <c r="I48" s="314"/>
      <c r="J48" s="314"/>
      <c r="K48" s="314"/>
      <c r="L48" s="314"/>
      <c r="M48" s="315"/>
      <c r="N48" s="316" t="s">
        <v>167</v>
      </c>
      <c r="O48" s="317"/>
      <c r="P48" s="320">
        <f>IF(R48="","",$AI$49)</f>
        <v>5.9304000000000006</v>
      </c>
      <c r="Q48" s="317"/>
      <c r="R48" s="320">
        <v>96</v>
      </c>
      <c r="S48" s="317"/>
      <c r="T48" s="320"/>
      <c r="U48" s="317"/>
      <c r="V48" s="320"/>
      <c r="W48" s="317"/>
      <c r="X48" s="320">
        <f>IF(P48="",IF((T48+V48)&lt;=0,"",(T48+V48)),IF((P48*R48+T48+AJ36)&lt;=0,"",(P48*R48+T48+AJ36)))</f>
        <v>569.31840000000011</v>
      </c>
      <c r="Y48" s="317"/>
      <c r="Z48" s="325">
        <f>X48</f>
        <v>569.31840000000011</v>
      </c>
      <c r="AA48" s="326"/>
      <c r="AB48" s="133"/>
      <c r="AC48" s="134"/>
      <c r="AD48" s="88"/>
      <c r="AE48" s="88"/>
      <c r="AF48" s="88"/>
      <c r="AG48" s="88"/>
      <c r="AH48" s="88"/>
      <c r="AI48" s="88"/>
      <c r="AJ48" s="88"/>
      <c r="AK48" s="91"/>
    </row>
    <row r="49" spans="1:45" s="75" customFormat="1" ht="15" customHeight="1" thickBot="1">
      <c r="A49" s="131"/>
      <c r="B49" s="329">
        <v>39579</v>
      </c>
      <c r="C49" s="330"/>
      <c r="D49" s="331"/>
      <c r="E49" s="332" t="s">
        <v>143</v>
      </c>
      <c r="F49" s="333"/>
      <c r="G49" s="334" t="s">
        <v>156</v>
      </c>
      <c r="H49" s="334"/>
      <c r="I49" s="334"/>
      <c r="J49" s="334"/>
      <c r="K49" s="334"/>
      <c r="L49" s="334"/>
      <c r="M49" s="335"/>
      <c r="N49" s="318"/>
      <c r="O49" s="319"/>
      <c r="P49" s="321"/>
      <c r="Q49" s="319"/>
      <c r="R49" s="321"/>
      <c r="S49" s="319"/>
      <c r="T49" s="321"/>
      <c r="U49" s="319"/>
      <c r="V49" s="321"/>
      <c r="W49" s="319"/>
      <c r="X49" s="321"/>
      <c r="Y49" s="319"/>
      <c r="Z49" s="327"/>
      <c r="AA49" s="328"/>
      <c r="AB49" s="132"/>
      <c r="AC49" s="134" t="s">
        <v>144</v>
      </c>
      <c r="AD49" s="88"/>
      <c r="AE49" s="88"/>
      <c r="AF49" s="88"/>
      <c r="AG49" s="88"/>
      <c r="AH49" s="88"/>
      <c r="AI49" s="307">
        <f>IF(AI45="","",AI47+AI45)</f>
        <v>5.9304000000000006</v>
      </c>
      <c r="AJ49" s="308"/>
      <c r="AK49" s="91"/>
    </row>
    <row r="50" spans="1:45" s="75" customFormat="1" ht="15" customHeight="1">
      <c r="A50" s="131"/>
      <c r="B50" s="309">
        <v>39579</v>
      </c>
      <c r="C50" s="310"/>
      <c r="D50" s="311"/>
      <c r="E50" s="312" t="s">
        <v>142</v>
      </c>
      <c r="F50" s="313"/>
      <c r="G50" s="314" t="s">
        <v>156</v>
      </c>
      <c r="H50" s="314"/>
      <c r="I50" s="314"/>
      <c r="J50" s="314"/>
      <c r="K50" s="314"/>
      <c r="L50" s="314"/>
      <c r="M50" s="315"/>
      <c r="N50" s="316" t="s">
        <v>168</v>
      </c>
      <c r="O50" s="317"/>
      <c r="P50" s="320" t="str">
        <f>IF(R50="","",$AI$49)</f>
        <v/>
      </c>
      <c r="Q50" s="317"/>
      <c r="R50" s="320"/>
      <c r="S50" s="317"/>
      <c r="T50" s="320">
        <v>52</v>
      </c>
      <c r="U50" s="317"/>
      <c r="V50" s="320"/>
      <c r="W50" s="317"/>
      <c r="X50" s="320">
        <f>IF(P50="",IF((T50+V50)&lt;=0,"",(T50+V50)),IF((P50*R50+T50+AJ38)&lt;=0,"",(P50*R50+T50+AJ38)))</f>
        <v>52</v>
      </c>
      <c r="Y50" s="317"/>
      <c r="Z50" s="325">
        <f>X50</f>
        <v>52</v>
      </c>
      <c r="AA50" s="326"/>
      <c r="AB50" s="133"/>
      <c r="AC50" s="135" t="s">
        <v>145</v>
      </c>
      <c r="AD50" s="88"/>
      <c r="AE50" s="88"/>
      <c r="AF50" s="88"/>
      <c r="AG50" s="88"/>
      <c r="AH50" s="88"/>
      <c r="AI50" s="88"/>
      <c r="AJ50" s="88"/>
      <c r="AK50" s="91"/>
    </row>
    <row r="51" spans="1:45" s="75" customFormat="1" ht="15" customHeight="1">
      <c r="A51" s="131"/>
      <c r="B51" s="329">
        <v>39579</v>
      </c>
      <c r="C51" s="330"/>
      <c r="D51" s="331"/>
      <c r="E51" s="332" t="s">
        <v>143</v>
      </c>
      <c r="F51" s="333"/>
      <c r="G51" s="334" t="s">
        <v>156</v>
      </c>
      <c r="H51" s="334"/>
      <c r="I51" s="334"/>
      <c r="J51" s="334"/>
      <c r="K51" s="334"/>
      <c r="L51" s="334"/>
      <c r="M51" s="335"/>
      <c r="N51" s="318"/>
      <c r="O51" s="319"/>
      <c r="P51" s="321"/>
      <c r="Q51" s="319"/>
      <c r="R51" s="321"/>
      <c r="S51" s="319"/>
      <c r="T51" s="321"/>
      <c r="U51" s="319"/>
      <c r="V51" s="321"/>
      <c r="W51" s="319"/>
      <c r="X51" s="321"/>
      <c r="Y51" s="319"/>
      <c r="Z51" s="327"/>
      <c r="AA51" s="328"/>
      <c r="AB51" s="132"/>
      <c r="AC51" s="134"/>
      <c r="AD51" s="88"/>
      <c r="AE51" s="88"/>
      <c r="AF51" s="88"/>
      <c r="AG51" s="88"/>
      <c r="AH51" s="88"/>
      <c r="AI51" s="88"/>
      <c r="AJ51" s="88"/>
      <c r="AK51" s="91"/>
    </row>
    <row r="52" spans="1:45" s="75" customFormat="1" ht="15" customHeight="1">
      <c r="A52" s="131"/>
      <c r="B52" s="309">
        <v>39579</v>
      </c>
      <c r="C52" s="310"/>
      <c r="D52" s="311"/>
      <c r="E52" s="312" t="s">
        <v>142</v>
      </c>
      <c r="F52" s="313"/>
      <c r="G52" s="314" t="s">
        <v>156</v>
      </c>
      <c r="H52" s="314"/>
      <c r="I52" s="314"/>
      <c r="J52" s="314"/>
      <c r="K52" s="314"/>
      <c r="L52" s="314"/>
      <c r="M52" s="315"/>
      <c r="N52" s="316" t="s">
        <v>167</v>
      </c>
      <c r="O52" s="317"/>
      <c r="P52" s="320">
        <f>IF(R52="","",$AI$49)</f>
        <v>5.9304000000000006</v>
      </c>
      <c r="Q52" s="317"/>
      <c r="R52" s="320">
        <v>98</v>
      </c>
      <c r="S52" s="317"/>
      <c r="T52" s="320"/>
      <c r="U52" s="317"/>
      <c r="V52" s="320"/>
      <c r="W52" s="317"/>
      <c r="X52" s="320">
        <f>IF(P52="",IF((T52+V52)&lt;=0,"",(T52+V52)),IF((P52*R52+T52+AJ40)&lt;=0,"",(P52*R52+T52+AJ40)))</f>
        <v>581.17920000000004</v>
      </c>
      <c r="Y52" s="317"/>
      <c r="Z52" s="325">
        <f>X52</f>
        <v>581.17920000000004</v>
      </c>
      <c r="AA52" s="326"/>
      <c r="AB52" s="133"/>
      <c r="AC52" s="134"/>
      <c r="AD52" s="88"/>
      <c r="AE52" s="88"/>
      <c r="AF52" s="88"/>
      <c r="AG52" s="88"/>
      <c r="AH52" s="88"/>
      <c r="AI52" s="88"/>
      <c r="AJ52" s="88"/>
      <c r="AK52" s="91"/>
    </row>
    <row r="53" spans="1:45" s="75" customFormat="1" ht="15" customHeight="1">
      <c r="A53" s="131"/>
      <c r="B53" s="329">
        <v>39579</v>
      </c>
      <c r="C53" s="330"/>
      <c r="D53" s="331"/>
      <c r="E53" s="332" t="s">
        <v>143</v>
      </c>
      <c r="F53" s="333"/>
      <c r="G53" s="334" t="s">
        <v>166</v>
      </c>
      <c r="H53" s="334"/>
      <c r="I53" s="334"/>
      <c r="J53" s="334"/>
      <c r="K53" s="334"/>
      <c r="L53" s="334"/>
      <c r="M53" s="335"/>
      <c r="N53" s="318"/>
      <c r="O53" s="319"/>
      <c r="P53" s="321"/>
      <c r="Q53" s="319"/>
      <c r="R53" s="321"/>
      <c r="S53" s="319"/>
      <c r="T53" s="321"/>
      <c r="U53" s="319"/>
      <c r="V53" s="321"/>
      <c r="W53" s="319"/>
      <c r="X53" s="321"/>
      <c r="Y53" s="319"/>
      <c r="Z53" s="327"/>
      <c r="AA53" s="328"/>
      <c r="AB53" s="132"/>
      <c r="AC53" s="134"/>
      <c r="AD53" s="88"/>
      <c r="AE53" s="88"/>
      <c r="AF53" s="88"/>
      <c r="AG53" s="88"/>
      <c r="AH53" s="88"/>
      <c r="AI53" s="88"/>
      <c r="AJ53" s="88"/>
      <c r="AK53" s="91"/>
    </row>
    <row r="54" spans="1:45" s="75" customFormat="1" ht="15" customHeight="1">
      <c r="A54" s="131"/>
      <c r="B54" s="309"/>
      <c r="C54" s="310"/>
      <c r="D54" s="311"/>
      <c r="E54" s="312" t="s">
        <v>142</v>
      </c>
      <c r="F54" s="313"/>
      <c r="G54" s="314"/>
      <c r="H54" s="314"/>
      <c r="I54" s="314"/>
      <c r="J54" s="314"/>
      <c r="K54" s="314"/>
      <c r="L54" s="314"/>
      <c r="M54" s="315"/>
      <c r="N54" s="316"/>
      <c r="O54" s="317"/>
      <c r="P54" s="320" t="str">
        <f>IF(R54="","",$AI$49)</f>
        <v/>
      </c>
      <c r="Q54" s="317"/>
      <c r="R54" s="320"/>
      <c r="S54" s="317"/>
      <c r="T54" s="320"/>
      <c r="U54" s="317"/>
      <c r="V54" s="320"/>
      <c r="W54" s="317"/>
      <c r="X54" s="320" t="str">
        <f>IF(P54="",IF((T54+V54)&lt;=0,"",(T54+V54)),IF((P54*R54+T54+AJ42)&lt;=0,"",(P54*R54+T54+AJ42)))</f>
        <v/>
      </c>
      <c r="Y54" s="317"/>
      <c r="Z54" s="325" t="str">
        <f>X54</f>
        <v/>
      </c>
      <c r="AA54" s="326"/>
      <c r="AB54" s="133"/>
      <c r="AC54" s="134"/>
      <c r="AD54" s="88"/>
      <c r="AE54" s="88"/>
      <c r="AF54" s="88"/>
      <c r="AG54" s="88"/>
      <c r="AH54" s="88"/>
      <c r="AI54" s="88"/>
      <c r="AJ54" s="88"/>
      <c r="AK54" s="91"/>
    </row>
    <row r="55" spans="1:45" s="75" customFormat="1" ht="15" customHeight="1">
      <c r="A55" s="131"/>
      <c r="B55" s="329"/>
      <c r="C55" s="330"/>
      <c r="D55" s="331"/>
      <c r="E55" s="332" t="s">
        <v>143</v>
      </c>
      <c r="F55" s="333"/>
      <c r="G55" s="334"/>
      <c r="H55" s="334"/>
      <c r="I55" s="334"/>
      <c r="J55" s="334"/>
      <c r="K55" s="334"/>
      <c r="L55" s="334"/>
      <c r="M55" s="335"/>
      <c r="N55" s="318"/>
      <c r="O55" s="319"/>
      <c r="P55" s="321"/>
      <c r="Q55" s="319"/>
      <c r="R55" s="321"/>
      <c r="S55" s="319"/>
      <c r="T55" s="321"/>
      <c r="U55" s="319"/>
      <c r="V55" s="321"/>
      <c r="W55" s="319"/>
      <c r="X55" s="321"/>
      <c r="Y55" s="319"/>
      <c r="Z55" s="327"/>
      <c r="AA55" s="328"/>
      <c r="AB55" s="132"/>
      <c r="AC55" s="134"/>
      <c r="AD55" s="88"/>
      <c r="AE55" s="88"/>
      <c r="AF55" s="88"/>
      <c r="AG55" s="88"/>
      <c r="AH55" s="88"/>
      <c r="AI55" s="88"/>
      <c r="AJ55" s="88"/>
      <c r="AK55" s="91"/>
    </row>
    <row r="56" spans="1:45" s="75" customFormat="1" ht="15" customHeight="1">
      <c r="A56" s="131"/>
      <c r="B56" s="309"/>
      <c r="C56" s="310"/>
      <c r="D56" s="311"/>
      <c r="E56" s="312" t="s">
        <v>142</v>
      </c>
      <c r="F56" s="313"/>
      <c r="G56" s="314"/>
      <c r="H56" s="314"/>
      <c r="I56" s="314"/>
      <c r="J56" s="314"/>
      <c r="K56" s="314"/>
      <c r="L56" s="314"/>
      <c r="M56" s="315"/>
      <c r="N56" s="316"/>
      <c r="O56" s="317"/>
      <c r="P56" s="320" t="str">
        <f>IF(R56="","",$AI$49)</f>
        <v/>
      </c>
      <c r="Q56" s="317"/>
      <c r="R56" s="320"/>
      <c r="S56" s="317"/>
      <c r="T56" s="320"/>
      <c r="U56" s="317"/>
      <c r="V56" s="320"/>
      <c r="W56" s="317"/>
      <c r="X56" s="320" t="str">
        <f>IF(P56="",IF((T56+V56)&lt;=0,"",(T56+V56)),IF((P56*R56+T56+AJ44)&lt;=0,"",(P56*R56+T56+AJ44)))</f>
        <v/>
      </c>
      <c r="Y56" s="317"/>
      <c r="Z56" s="325" t="str">
        <f>X56</f>
        <v/>
      </c>
      <c r="AA56" s="326"/>
      <c r="AB56" s="133"/>
      <c r="AC56" s="134"/>
      <c r="AD56" s="88"/>
      <c r="AE56" s="88"/>
      <c r="AF56" s="88"/>
      <c r="AG56" s="88"/>
      <c r="AH56" s="88"/>
      <c r="AI56" s="88"/>
      <c r="AJ56" s="88"/>
      <c r="AK56" s="91"/>
    </row>
    <row r="57" spans="1:45" s="75" customFormat="1" ht="15" customHeight="1">
      <c r="A57" s="131"/>
      <c r="B57" s="329"/>
      <c r="C57" s="330"/>
      <c r="D57" s="331"/>
      <c r="E57" s="332" t="s">
        <v>143</v>
      </c>
      <c r="F57" s="333"/>
      <c r="G57" s="334"/>
      <c r="H57" s="334"/>
      <c r="I57" s="334"/>
      <c r="J57" s="334"/>
      <c r="K57" s="334"/>
      <c r="L57" s="334"/>
      <c r="M57" s="335"/>
      <c r="N57" s="318"/>
      <c r="O57" s="319"/>
      <c r="P57" s="321"/>
      <c r="Q57" s="319"/>
      <c r="R57" s="321"/>
      <c r="S57" s="319"/>
      <c r="T57" s="321"/>
      <c r="U57" s="319"/>
      <c r="V57" s="321"/>
      <c r="W57" s="319"/>
      <c r="X57" s="321"/>
      <c r="Y57" s="319"/>
      <c r="Z57" s="327"/>
      <c r="AA57" s="328"/>
      <c r="AB57" s="132"/>
      <c r="AC57" s="88"/>
      <c r="AD57" s="88"/>
      <c r="AE57" s="88"/>
      <c r="AF57" s="88"/>
      <c r="AG57" s="88"/>
      <c r="AH57" s="88"/>
      <c r="AI57" s="88"/>
      <c r="AJ57" s="88"/>
      <c r="AK57" s="91"/>
      <c r="AL57" s="136"/>
      <c r="AM57" s="88"/>
      <c r="AO57" s="137"/>
      <c r="AP57" s="88"/>
      <c r="AQ57" s="88"/>
      <c r="AR57" s="88"/>
      <c r="AS57" s="88"/>
    </row>
    <row r="58" spans="1:45" s="75" customFormat="1" ht="15" customHeight="1">
      <c r="A58" s="131"/>
      <c r="B58" s="309"/>
      <c r="C58" s="310"/>
      <c r="D58" s="311"/>
      <c r="E58" s="312" t="s">
        <v>142</v>
      </c>
      <c r="F58" s="313"/>
      <c r="G58" s="314"/>
      <c r="H58" s="314"/>
      <c r="I58" s="314"/>
      <c r="J58" s="314"/>
      <c r="K58" s="314"/>
      <c r="L58" s="314"/>
      <c r="M58" s="315"/>
      <c r="N58" s="316"/>
      <c r="O58" s="317"/>
      <c r="P58" s="320" t="str">
        <f>IF(R58="","",$AI$49)</f>
        <v/>
      </c>
      <c r="Q58" s="317"/>
      <c r="R58" s="320"/>
      <c r="S58" s="317"/>
      <c r="T58" s="320"/>
      <c r="U58" s="317"/>
      <c r="V58" s="320"/>
      <c r="W58" s="317"/>
      <c r="X58" s="320" t="str">
        <f>IF(P58="",IF((T58+V58)&lt;=0,"",(T58+V58)),IF((P58*R58+T58+AJ46)&lt;=0,"",(P58*R58+T58+AJ46)))</f>
        <v/>
      </c>
      <c r="Y58" s="317"/>
      <c r="Z58" s="325" t="str">
        <f>X58</f>
        <v/>
      </c>
      <c r="AA58" s="326"/>
      <c r="AB58" s="133"/>
      <c r="AC58" s="134"/>
      <c r="AD58" s="88"/>
      <c r="AE58" s="88"/>
      <c r="AF58" s="88"/>
      <c r="AG58" s="88"/>
      <c r="AH58" s="88"/>
      <c r="AI58" s="88"/>
      <c r="AJ58" s="88"/>
      <c r="AK58" s="91"/>
    </row>
    <row r="59" spans="1:45" s="75" customFormat="1" ht="15" customHeight="1">
      <c r="A59" s="131"/>
      <c r="B59" s="329"/>
      <c r="C59" s="330"/>
      <c r="D59" s="331"/>
      <c r="E59" s="332" t="s">
        <v>143</v>
      </c>
      <c r="F59" s="333"/>
      <c r="G59" s="334"/>
      <c r="H59" s="334"/>
      <c r="I59" s="334"/>
      <c r="J59" s="334"/>
      <c r="K59" s="334"/>
      <c r="L59" s="334"/>
      <c r="M59" s="335"/>
      <c r="N59" s="318"/>
      <c r="O59" s="319"/>
      <c r="P59" s="321"/>
      <c r="Q59" s="319"/>
      <c r="R59" s="321"/>
      <c r="S59" s="319"/>
      <c r="T59" s="321"/>
      <c r="U59" s="319"/>
      <c r="V59" s="321"/>
      <c r="W59" s="319"/>
      <c r="X59" s="321"/>
      <c r="Y59" s="319"/>
      <c r="Z59" s="327"/>
      <c r="AA59" s="328"/>
      <c r="AB59" s="88"/>
      <c r="AC59" s="138"/>
      <c r="AD59" s="138"/>
      <c r="AE59" s="138"/>
      <c r="AF59" s="138"/>
      <c r="AG59" s="138"/>
      <c r="AH59" s="138"/>
      <c r="AI59" s="138"/>
      <c r="AJ59" s="138"/>
      <c r="AK59" s="139"/>
      <c r="AL59" s="140"/>
      <c r="AM59" s="140"/>
      <c r="AN59" s="140"/>
    </row>
    <row r="60" spans="1:45" s="75" customFormat="1" ht="15" customHeight="1">
      <c r="A60" s="124"/>
      <c r="B60" s="88"/>
      <c r="C60" s="88"/>
      <c r="D60" s="88"/>
      <c r="E60" s="88"/>
      <c r="F60" s="88"/>
      <c r="G60" s="88"/>
      <c r="H60" s="88"/>
      <c r="I60" s="88"/>
      <c r="J60" s="88"/>
      <c r="K60" s="88"/>
      <c r="L60" s="88"/>
      <c r="M60" s="88"/>
      <c r="N60" s="136"/>
      <c r="O60" s="88"/>
      <c r="P60" s="88"/>
      <c r="Q60" s="88"/>
      <c r="R60" s="341" t="s">
        <v>135</v>
      </c>
      <c r="S60" s="342"/>
      <c r="T60" s="342"/>
      <c r="U60" s="342"/>
      <c r="V60" s="342"/>
      <c r="W60" s="343"/>
      <c r="X60" s="339">
        <f>SUM(X48:Y59)</f>
        <v>1202.4976000000001</v>
      </c>
      <c r="Y60" s="339"/>
      <c r="Z60" s="340">
        <f>SUM(Z48:AA59)</f>
        <v>1202.4976000000001</v>
      </c>
      <c r="AA60" s="340"/>
      <c r="AB60" s="88"/>
      <c r="AC60" s="138"/>
      <c r="AD60" s="138"/>
      <c r="AE60" s="138"/>
      <c r="AF60" s="138"/>
      <c r="AG60" s="138"/>
      <c r="AH60" s="138"/>
      <c r="AI60" s="138"/>
      <c r="AJ60" s="138"/>
      <c r="AK60" s="139"/>
      <c r="AL60" s="140"/>
      <c r="AM60" s="140"/>
      <c r="AN60" s="140"/>
    </row>
    <row r="61" spans="1:45" s="75" customFormat="1" ht="15" customHeight="1">
      <c r="A61" s="124"/>
      <c r="B61" s="344" t="s">
        <v>146</v>
      </c>
      <c r="C61" s="344"/>
      <c r="D61" s="344"/>
      <c r="E61" s="344"/>
      <c r="F61" s="344"/>
      <c r="G61" s="344"/>
      <c r="H61" s="344"/>
      <c r="I61" s="287">
        <v>3</v>
      </c>
      <c r="J61" s="287"/>
      <c r="K61" s="88" t="s">
        <v>147</v>
      </c>
      <c r="L61" s="88"/>
      <c r="M61" s="88"/>
      <c r="N61" s="136"/>
      <c r="O61" s="88"/>
      <c r="P61" s="88"/>
      <c r="Q61" s="88"/>
      <c r="R61" s="336" t="s">
        <v>148</v>
      </c>
      <c r="S61" s="337"/>
      <c r="T61" s="337"/>
      <c r="U61" s="337"/>
      <c r="V61" s="337"/>
      <c r="W61" s="338"/>
      <c r="X61" s="339">
        <f>L34</f>
        <v>0</v>
      </c>
      <c r="Y61" s="339"/>
      <c r="Z61" s="345">
        <f>X61</f>
        <v>0</v>
      </c>
      <c r="AA61" s="345"/>
      <c r="AB61" s="88"/>
      <c r="AC61" s="88"/>
      <c r="AD61" s="88"/>
      <c r="AE61" s="88"/>
      <c r="AF61" s="88"/>
      <c r="AG61" s="88"/>
      <c r="AH61" s="88"/>
      <c r="AI61" s="88"/>
      <c r="AJ61" s="88"/>
      <c r="AK61" s="91"/>
    </row>
    <row r="62" spans="1:45" s="75" customFormat="1" ht="15" customHeight="1">
      <c r="A62" s="124"/>
      <c r="B62" s="88"/>
      <c r="C62" s="88"/>
      <c r="D62" s="88"/>
      <c r="E62" s="88"/>
      <c r="F62" s="88"/>
      <c r="G62" s="88"/>
      <c r="H62" s="88"/>
      <c r="I62" s="88"/>
      <c r="J62" s="136"/>
      <c r="K62" s="88"/>
      <c r="L62" s="88"/>
      <c r="M62" s="88"/>
      <c r="N62" s="88"/>
      <c r="O62" s="88"/>
      <c r="P62" s="88"/>
      <c r="Q62" s="88"/>
      <c r="R62" s="336" t="s">
        <v>149</v>
      </c>
      <c r="S62" s="337"/>
      <c r="T62" s="337"/>
      <c r="U62" s="337"/>
      <c r="V62" s="337"/>
      <c r="W62" s="338"/>
      <c r="X62" s="339">
        <f>X60-X61</f>
        <v>1202.4976000000001</v>
      </c>
      <c r="Y62" s="339"/>
      <c r="Z62" s="340">
        <f>Z60-Z61</f>
        <v>1202.4976000000001</v>
      </c>
      <c r="AA62" s="340"/>
      <c r="AB62" s="88"/>
      <c r="AC62" s="88"/>
      <c r="AD62" s="88"/>
      <c r="AE62" s="88"/>
      <c r="AF62" s="88"/>
      <c r="AG62" s="88"/>
      <c r="AH62" s="88"/>
      <c r="AI62" s="88"/>
      <c r="AJ62" s="88"/>
      <c r="AK62" s="91"/>
    </row>
    <row r="63" spans="1:45" s="75" customFormat="1" ht="6" customHeight="1">
      <c r="A63" s="92"/>
      <c r="B63" s="88"/>
      <c r="C63" s="88"/>
      <c r="D63" s="88"/>
      <c r="E63" s="88"/>
      <c r="F63" s="88"/>
      <c r="G63" s="88"/>
      <c r="H63" s="88"/>
      <c r="I63" s="88"/>
      <c r="J63" s="88"/>
      <c r="K63" s="88"/>
      <c r="L63" s="88"/>
      <c r="M63" s="88"/>
      <c r="N63" s="88"/>
      <c r="O63" s="88"/>
      <c r="P63" s="88"/>
      <c r="Q63" s="88"/>
      <c r="R63" s="133"/>
      <c r="S63" s="133"/>
      <c r="T63" s="88"/>
      <c r="U63" s="88"/>
      <c r="V63" s="88"/>
      <c r="W63" s="88"/>
      <c r="X63" s="88"/>
      <c r="Y63" s="88"/>
      <c r="Z63" s="88"/>
      <c r="AA63" s="88"/>
      <c r="AB63" s="88"/>
      <c r="AC63" s="88"/>
      <c r="AD63" s="141"/>
      <c r="AE63" s="142"/>
      <c r="AF63" s="141"/>
      <c r="AG63" s="141"/>
      <c r="AH63" s="141"/>
      <c r="AI63" s="141"/>
      <c r="AJ63" s="143"/>
      <c r="AK63" s="144"/>
    </row>
    <row r="64" spans="1:45" s="75" customFormat="1" ht="20.100000000000001" customHeight="1">
      <c r="A64" s="124"/>
      <c r="B64" s="242" t="s">
        <v>150</v>
      </c>
      <c r="C64" s="242"/>
      <c r="D64" s="242"/>
      <c r="E64" s="242"/>
      <c r="F64" s="242"/>
      <c r="G64" s="242"/>
      <c r="H64" s="242"/>
      <c r="I64" s="242"/>
      <c r="J64" s="242"/>
      <c r="K64" s="242"/>
      <c r="L64" s="242"/>
      <c r="M64" s="242"/>
      <c r="N64" s="242"/>
      <c r="O64" s="242"/>
      <c r="P64" s="242"/>
      <c r="Q64" s="242"/>
      <c r="R64" s="242"/>
      <c r="S64" s="242"/>
      <c r="T64" s="242"/>
      <c r="U64" s="88"/>
      <c r="V64" s="354" t="s">
        <v>169</v>
      </c>
      <c r="W64" s="354"/>
      <c r="X64" s="354"/>
      <c r="Y64" s="354"/>
      <c r="Z64" s="354"/>
      <c r="AA64" s="354"/>
      <c r="AB64" s="354"/>
      <c r="AC64" s="354"/>
      <c r="AD64" s="354"/>
      <c r="AE64" s="354"/>
      <c r="AF64" s="354"/>
      <c r="AG64" s="354"/>
      <c r="AH64" s="354"/>
      <c r="AI64" s="354"/>
      <c r="AJ64" s="354"/>
      <c r="AK64" s="91"/>
    </row>
    <row r="65" spans="1:37" s="97" customFormat="1" ht="10.5" customHeight="1">
      <c r="A65" s="145"/>
      <c r="B65" s="110"/>
      <c r="C65" s="110"/>
      <c r="D65" s="110"/>
      <c r="E65" s="110"/>
      <c r="F65" s="110"/>
      <c r="G65" s="110"/>
      <c r="H65" s="110"/>
      <c r="I65" s="110"/>
      <c r="J65" s="146"/>
      <c r="K65" s="110"/>
      <c r="L65" s="110"/>
      <c r="M65" s="147"/>
      <c r="N65" s="110"/>
      <c r="O65" s="110"/>
      <c r="P65" s="110"/>
      <c r="Q65" s="110"/>
      <c r="R65" s="148"/>
      <c r="S65" s="148"/>
      <c r="T65" s="110"/>
      <c r="U65" s="110"/>
      <c r="V65" s="256" t="s">
        <v>125</v>
      </c>
      <c r="W65" s="256"/>
      <c r="X65" s="256"/>
      <c r="Y65" s="256"/>
      <c r="Z65" s="256"/>
      <c r="AA65" s="256"/>
      <c r="AB65" s="256"/>
      <c r="AC65" s="256"/>
      <c r="AD65" s="256"/>
      <c r="AE65" s="256"/>
      <c r="AF65" s="256"/>
      <c r="AG65" s="256"/>
      <c r="AH65" s="256"/>
      <c r="AI65" s="256"/>
      <c r="AJ65" s="256"/>
      <c r="AK65" s="120"/>
    </row>
    <row r="66" spans="1:37" s="75" customFormat="1" ht="6" customHeight="1" thickBot="1">
      <c r="A66" s="149"/>
      <c r="B66" s="122"/>
      <c r="C66" s="122"/>
      <c r="D66" s="122"/>
      <c r="E66" s="122"/>
      <c r="F66" s="122"/>
      <c r="G66" s="122"/>
      <c r="H66" s="122"/>
      <c r="I66" s="122"/>
      <c r="J66" s="150"/>
      <c r="K66" s="122"/>
      <c r="L66" s="122"/>
      <c r="M66" s="122"/>
      <c r="N66" s="122"/>
      <c r="O66" s="122"/>
      <c r="P66" s="122"/>
      <c r="Q66" s="122"/>
      <c r="R66" s="122"/>
      <c r="S66" s="122"/>
      <c r="T66" s="122"/>
      <c r="U66" s="122"/>
      <c r="V66" s="122"/>
      <c r="W66" s="122"/>
      <c r="X66" s="122"/>
      <c r="Y66" s="122"/>
      <c r="Z66" s="122"/>
      <c r="AA66" s="122"/>
      <c r="AB66" s="122"/>
      <c r="AC66" s="122"/>
      <c r="AD66" s="122"/>
      <c r="AE66" s="122"/>
      <c r="AF66" s="122"/>
      <c r="AG66" s="122"/>
      <c r="AH66" s="122"/>
      <c r="AI66" s="122"/>
      <c r="AJ66" s="122"/>
      <c r="AK66" s="123"/>
    </row>
    <row r="67" spans="1:37" s="75" customFormat="1" ht="15" customHeight="1">
      <c r="A67" s="151"/>
      <c r="B67" s="88"/>
      <c r="C67" s="88"/>
      <c r="D67" s="88"/>
      <c r="E67" s="88"/>
      <c r="F67" s="88"/>
      <c r="G67" s="88"/>
      <c r="H67" s="88"/>
      <c r="I67" s="88"/>
      <c r="J67" s="136"/>
      <c r="K67" s="88"/>
      <c r="L67" s="141"/>
      <c r="M67" s="142"/>
      <c r="N67" s="141"/>
      <c r="O67" s="141"/>
      <c r="P67" s="141"/>
      <c r="Q67" s="141"/>
      <c r="R67" s="143"/>
      <c r="S67" s="143"/>
    </row>
  </sheetData>
  <mergeCells count="198">
    <mergeCell ref="R62:W62"/>
    <mergeCell ref="X62:Y62"/>
    <mergeCell ref="Z62:AA62"/>
    <mergeCell ref="B64:T64"/>
    <mergeCell ref="V64:AJ64"/>
    <mergeCell ref="V65:AJ65"/>
    <mergeCell ref="R60:W60"/>
    <mergeCell ref="X60:Y60"/>
    <mergeCell ref="Z60:AA60"/>
    <mergeCell ref="B61:H61"/>
    <mergeCell ref="I61:J61"/>
    <mergeCell ref="R61:W61"/>
    <mergeCell ref="X61:Y61"/>
    <mergeCell ref="Z61:AA61"/>
    <mergeCell ref="T58:U59"/>
    <mergeCell ref="V58:W59"/>
    <mergeCell ref="X58:Y59"/>
    <mergeCell ref="Z56:AA57"/>
    <mergeCell ref="B57:D57"/>
    <mergeCell ref="E57:F57"/>
    <mergeCell ref="G57:M57"/>
    <mergeCell ref="B56:D56"/>
    <mergeCell ref="E56:F56"/>
    <mergeCell ref="G56:M56"/>
    <mergeCell ref="N56:O57"/>
    <mergeCell ref="P56:Q57"/>
    <mergeCell ref="R56:S57"/>
    <mergeCell ref="Z58:AA59"/>
    <mergeCell ref="B59:D59"/>
    <mergeCell ref="E59:F59"/>
    <mergeCell ref="G59:M59"/>
    <mergeCell ref="B58:D58"/>
    <mergeCell ref="E58:F58"/>
    <mergeCell ref="G58:M58"/>
    <mergeCell ref="N58:O59"/>
    <mergeCell ref="P58:Q59"/>
    <mergeCell ref="R58:S59"/>
    <mergeCell ref="B54:D54"/>
    <mergeCell ref="E54:F54"/>
    <mergeCell ref="G54:M54"/>
    <mergeCell ref="N54:O55"/>
    <mergeCell ref="P54:Q55"/>
    <mergeCell ref="R54:S55"/>
    <mergeCell ref="T56:U57"/>
    <mergeCell ref="V56:W57"/>
    <mergeCell ref="X56:Y57"/>
    <mergeCell ref="Z48:AA49"/>
    <mergeCell ref="B49:D49"/>
    <mergeCell ref="E49:F49"/>
    <mergeCell ref="G49:M49"/>
    <mergeCell ref="T52:U53"/>
    <mergeCell ref="V52:W53"/>
    <mergeCell ref="X52:Y53"/>
    <mergeCell ref="T54:U55"/>
    <mergeCell ref="V54:W55"/>
    <mergeCell ref="X54:Y55"/>
    <mergeCell ref="Z52:AA53"/>
    <mergeCell ref="B53:D53"/>
    <mergeCell ref="E53:F53"/>
    <mergeCell ref="G53:M53"/>
    <mergeCell ref="B52:D52"/>
    <mergeCell ref="E52:F52"/>
    <mergeCell ref="G52:M52"/>
    <mergeCell ref="N52:O53"/>
    <mergeCell ref="P52:Q53"/>
    <mergeCell ref="R52:S53"/>
    <mergeCell ref="Z54:AA55"/>
    <mergeCell ref="B55:D55"/>
    <mergeCell ref="E55:F55"/>
    <mergeCell ref="G55:M55"/>
    <mergeCell ref="AI49:AJ49"/>
    <mergeCell ref="B50:D50"/>
    <mergeCell ref="E50:F50"/>
    <mergeCell ref="G50:M50"/>
    <mergeCell ref="N50:O51"/>
    <mergeCell ref="P50:Q51"/>
    <mergeCell ref="AI47:AJ47"/>
    <mergeCell ref="B48:D48"/>
    <mergeCell ref="E48:F48"/>
    <mergeCell ref="G48:M48"/>
    <mergeCell ref="N48:O49"/>
    <mergeCell ref="P48:Q49"/>
    <mergeCell ref="R48:S49"/>
    <mergeCell ref="T48:U49"/>
    <mergeCell ref="V48:W49"/>
    <mergeCell ref="X48:Y49"/>
    <mergeCell ref="R50:S51"/>
    <mergeCell ref="T50:U51"/>
    <mergeCell ref="V50:W51"/>
    <mergeCell ref="X50:Y51"/>
    <mergeCell ref="Z50:AA51"/>
    <mergeCell ref="B51:D51"/>
    <mergeCell ref="E51:F51"/>
    <mergeCell ref="G51:M51"/>
    <mergeCell ref="B47:D47"/>
    <mergeCell ref="E47:M47"/>
    <mergeCell ref="N47:O47"/>
    <mergeCell ref="P47:Q47"/>
    <mergeCell ref="R47:S47"/>
    <mergeCell ref="T47:U47"/>
    <mergeCell ref="V47:W47"/>
    <mergeCell ref="X47:Y47"/>
    <mergeCell ref="Z47:AA47"/>
    <mergeCell ref="B39:I39"/>
    <mergeCell ref="K39:R39"/>
    <mergeCell ref="T39:AA39"/>
    <mergeCell ref="AC39:AJ39"/>
    <mergeCell ref="A41:AK41"/>
    <mergeCell ref="B43:G43"/>
    <mergeCell ref="I43:K43"/>
    <mergeCell ref="N43:O46"/>
    <mergeCell ref="P43:Q46"/>
    <mergeCell ref="R43:S46"/>
    <mergeCell ref="AI45:AJ45"/>
    <mergeCell ref="T43:U46"/>
    <mergeCell ref="V43:W46"/>
    <mergeCell ref="X43:Y46"/>
    <mergeCell ref="Z43:AA46"/>
    <mergeCell ref="B45:G45"/>
    <mergeCell ref="I45:K45"/>
    <mergeCell ref="S37:Y37"/>
    <mergeCell ref="Z37:AK37"/>
    <mergeCell ref="B38:I38"/>
    <mergeCell ref="K38:R38"/>
    <mergeCell ref="T38:AA38"/>
    <mergeCell ref="AC38:AJ38"/>
    <mergeCell ref="E36:Q36"/>
    <mergeCell ref="S36:V36"/>
    <mergeCell ref="W36:Z36"/>
    <mergeCell ref="AA36:AD36"/>
    <mergeCell ref="AE36:AH36"/>
    <mergeCell ref="AI36:AK36"/>
    <mergeCell ref="AI34:AK34"/>
    <mergeCell ref="B35:J35"/>
    <mergeCell ref="L35:Q35"/>
    <mergeCell ref="S35:V35"/>
    <mergeCell ref="W35:Z35"/>
    <mergeCell ref="AA35:AD35"/>
    <mergeCell ref="AE35:AH35"/>
    <mergeCell ref="AI35:AK35"/>
    <mergeCell ref="B34:J34"/>
    <mergeCell ref="L34:Q34"/>
    <mergeCell ref="S34:V34"/>
    <mergeCell ref="W34:Z34"/>
    <mergeCell ref="AA34:AD34"/>
    <mergeCell ref="AE34:AH34"/>
    <mergeCell ref="A30:AK30"/>
    <mergeCell ref="AA32:AG32"/>
    <mergeCell ref="AH32:AK32"/>
    <mergeCell ref="L33:Q33"/>
    <mergeCell ref="S33:V33"/>
    <mergeCell ref="W33:Z33"/>
    <mergeCell ref="AA33:AD33"/>
    <mergeCell ref="AE33:AH33"/>
    <mergeCell ref="AI33:AK33"/>
    <mergeCell ref="B26:R26"/>
    <mergeCell ref="T26:X26"/>
    <mergeCell ref="B27:R27"/>
    <mergeCell ref="T27:AJ27"/>
    <mergeCell ref="T28:AJ28"/>
    <mergeCell ref="B16:Q16"/>
    <mergeCell ref="T16:AJ16"/>
    <mergeCell ref="A18:AK18"/>
    <mergeCell ref="D20:U20"/>
    <mergeCell ref="Y20:AJ20"/>
    <mergeCell ref="D22:L22"/>
    <mergeCell ref="N22:V22"/>
    <mergeCell ref="W22:AJ22"/>
    <mergeCell ref="B15:Q15"/>
    <mergeCell ref="T15:AJ15"/>
    <mergeCell ref="B11:L11"/>
    <mergeCell ref="M11:AJ11"/>
    <mergeCell ref="B12:L12"/>
    <mergeCell ref="P12:Y12"/>
    <mergeCell ref="AB12:AD12"/>
    <mergeCell ref="AE12:AJ12"/>
    <mergeCell ref="A24:AK24"/>
    <mergeCell ref="X6:AC6"/>
    <mergeCell ref="AD6:AK6"/>
    <mergeCell ref="A9:I9"/>
    <mergeCell ref="J9:R9"/>
    <mergeCell ref="S9:AB9"/>
    <mergeCell ref="AC9:AK9"/>
    <mergeCell ref="B13:L13"/>
    <mergeCell ref="M13:R13"/>
    <mergeCell ref="B14:L14"/>
    <mergeCell ref="M14:R14"/>
    <mergeCell ref="F1:U1"/>
    <mergeCell ref="AD1:AK1"/>
    <mergeCell ref="F3:U3"/>
    <mergeCell ref="X3:AC3"/>
    <mergeCell ref="AD3:AK3"/>
    <mergeCell ref="F4:U4"/>
    <mergeCell ref="X4:AC4"/>
    <mergeCell ref="AD4:AK4"/>
    <mergeCell ref="F5:K5"/>
    <mergeCell ref="L5:U5"/>
    <mergeCell ref="AD5:AK5"/>
  </mergeCells>
  <printOptions horizontalCentered="1" verticalCentered="1"/>
  <pageMargins left="0.19685039370078741" right="0.19685039370078741" top="0.19685039370078741" bottom="0.39370078740157483" header="0.19685039370078741" footer="0.19685039370078741"/>
  <pageSetup paperSize="9" scale="86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5</vt:i4>
      </vt:variant>
    </vt:vector>
  </HeadingPairs>
  <TitlesOfParts>
    <vt:vector size="5" baseType="lpstr">
      <vt:lpstr>prezenční listina</vt:lpstr>
      <vt:lpstr>vyúčtování akce</vt:lpstr>
      <vt:lpstr>vyúčtování tábora</vt:lpstr>
      <vt:lpstr>Cestovní příkaz - výpočet</vt:lpstr>
      <vt:lpstr>Příklad vyplnění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Renča</dc:creator>
  <cp:lastModifiedBy>Renča</cp:lastModifiedBy>
  <cp:lastPrinted>2009-05-22T20:44:42Z</cp:lastPrinted>
  <dcterms:created xsi:type="dcterms:W3CDTF">2005-03-22T12:49:34Z</dcterms:created>
  <dcterms:modified xsi:type="dcterms:W3CDTF">2013-03-19T20:21:45Z</dcterms:modified>
</cp:coreProperties>
</file>